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chicchocs-my.sharepoint.com/personal/evelyne_delongchamp_cschic-chocs_qc_ca/Documents/Documents/0700_Ress_informationnelles_techno/720_Gestion_formulaires_creation_doc_admin/720_Formulaires/"/>
    </mc:Choice>
  </mc:AlternateContent>
  <xr:revisionPtr revIDLastSave="0" documentId="8_{85FB8AA5-48B3-4D8B-8D07-8D2550303AEE}" xr6:coauthVersionLast="47" xr6:coauthVersionMax="47" xr10:uidLastSave="{00000000-0000-0000-0000-000000000000}"/>
  <bookViews>
    <workbookView xWindow="28680" yWindow="-120" windowWidth="29040" windowHeight="15720" xr2:uid="{0F34AECB-753F-458B-91B0-383AF946189E}"/>
  </bookViews>
  <sheets>
    <sheet name="Frais de déplacement" sheetId="1" r:id="rId1"/>
    <sheet name="Tableau des distances" sheetId="2" r:id="rId2"/>
    <sheet name="Table des distances" sheetId="3" state="hidden" r:id="rId3"/>
    <sheet name="Listes" sheetId="4" state="hidden" r:id="rId4"/>
  </sheets>
  <definedNames>
    <definedName name="_xlnm.Print_Area" localSheetId="0">'Frais de déplacement'!$A$1:$M$49</definedName>
    <definedName name="_xlnm.Print_Area" localSheetId="1">'Tableau des distances'!$A$1:$F$60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33" i="1"/>
  <c r="E27" i="1"/>
  <c r="E34" i="1"/>
  <c r="L27" i="1"/>
  <c r="K27" i="1"/>
  <c r="I27" i="1"/>
  <c r="F27" i="1"/>
  <c r="K33" i="1" l="1"/>
  <c r="K28" i="1"/>
  <c r="K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Céline Cloutier</author>
  </authors>
  <commentList>
    <comment ref="K12" authorId="0" shapeId="0" xr:uid="{C480288D-887E-4A83-B78B-7047F6DE5A25}">
      <text>
        <r>
          <rPr>
            <b/>
            <sz val="9"/>
            <color indexed="81"/>
            <rFont val="Tahoma"/>
            <family val="2"/>
          </rPr>
          <t>Déjeuner : 10 $
Dîner : 20 $
Souper : 30 $
Maximum quotidien : 60 $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DA473D91-A916-42B8-8D93-FB3F18D41989}">
      <text>
        <r>
          <rPr>
            <b/>
            <sz val="9"/>
            <color indexed="81"/>
            <rFont val="Tahoma"/>
            <family val="2"/>
          </rPr>
          <t>Autre moyen de transport</t>
        </r>
      </text>
    </comment>
  </commentList>
</comments>
</file>

<file path=xl/sharedStrings.xml><?xml version="1.0" encoding="utf-8"?>
<sst xmlns="http://schemas.openxmlformats.org/spreadsheetml/2006/main" count="329" uniqueCount="106">
  <si>
    <t>102, rue Jacques-Cartier</t>
  </si>
  <si>
    <t>GASPÉ (Québec)  G4X 2S9</t>
  </si>
  <si>
    <t>TÉL. : (418) 368-3499   TÉLÉC. : (418) 368-6531</t>
  </si>
  <si>
    <t>FRAIS DE DÉPLACEMENT</t>
  </si>
  <si>
    <t>Nom, prénom et fonction</t>
  </si>
  <si>
    <t>École, centre ou service</t>
  </si>
  <si>
    <t>Municipalité de départ</t>
  </si>
  <si>
    <t>Gaspé</t>
  </si>
  <si>
    <t>Mois couvert par ce compte</t>
  </si>
  <si>
    <t>SECTION A</t>
  </si>
  <si>
    <t>Date</t>
  </si>
  <si>
    <t>Destination, motif, déj, dîner, souper, coucher, stationnement, essence, avion, train, autobus</t>
  </si>
  <si>
    <t>Transport (en km)</t>
  </si>
  <si>
    <t>Chambre</t>
  </si>
  <si>
    <t>Repas</t>
  </si>
  <si>
    <t>Divers</t>
  </si>
  <si>
    <t>Autre</t>
  </si>
  <si>
    <t>Sur présentation des pièces justificatives seulement</t>
  </si>
  <si>
    <t>Sous-totaux</t>
  </si>
  <si>
    <t>Total section A :</t>
  </si>
  <si>
    <t>Section B Covoiturage</t>
  </si>
  <si>
    <t>Indiquer la date, le nom et le nombre de km parcourus avec vous.</t>
  </si>
  <si>
    <t>Nom</t>
  </si>
  <si>
    <t>Prénom</t>
  </si>
  <si>
    <t>km</t>
  </si>
  <si>
    <t>Total section B :</t>
  </si>
  <si>
    <t>Je certifie que ce compte est conforme à mes dépenses et à l'application du règlement.</t>
  </si>
  <si>
    <t>Total des sections A et B :</t>
  </si>
  <si>
    <t>Code budgétaire :</t>
  </si>
  <si>
    <t>-</t>
  </si>
  <si>
    <t>Vérification et date</t>
  </si>
  <si>
    <t>Signature du réclamant et date</t>
  </si>
  <si>
    <t>Autorisation et date</t>
  </si>
  <si>
    <t xml:space="preserve">Tableau des distances reconnues en km (aller-retour) </t>
  </si>
  <si>
    <r>
      <t xml:space="preserve">De Sainte-Anne-des-Monts à: </t>
    </r>
    <r>
      <rPr>
        <sz val="12"/>
        <rFont val="Utah Condensed"/>
        <family val="2"/>
      </rPr>
      <t xml:space="preserve">                          </t>
    </r>
    <r>
      <rPr>
        <b/>
        <sz val="12"/>
        <rFont val="Utah Condensed"/>
        <family val="2"/>
      </rPr>
      <t xml:space="preserve">                      </t>
    </r>
  </si>
  <si>
    <t xml:space="preserve">De Gaspé à: </t>
  </si>
  <si>
    <t>Amqui</t>
  </si>
  <si>
    <t>Anse-au-Griffon</t>
  </si>
  <si>
    <t>Anse-Pleureuse</t>
  </si>
  <si>
    <t>Baie-des-Sables</t>
  </si>
  <si>
    <t>Barachois</t>
  </si>
  <si>
    <t>Bic</t>
  </si>
  <si>
    <t>Bonaventure</t>
  </si>
  <si>
    <t>Bridgeville</t>
  </si>
  <si>
    <t>Cap-au-Renard</t>
  </si>
  <si>
    <t>Cap-Chat</t>
  </si>
  <si>
    <t xml:space="preserve">Cap-aux-Os </t>
  </si>
  <si>
    <t>Capucins</t>
  </si>
  <si>
    <t>Cap-Seize</t>
  </si>
  <si>
    <t>Cap-d'Espoir</t>
  </si>
  <si>
    <t>Carleton</t>
  </si>
  <si>
    <t>Cap-des-Rosiers</t>
  </si>
  <si>
    <t>Chandler</t>
  </si>
  <si>
    <t>Cloridorme</t>
  </si>
  <si>
    <t>Gîte du Mont-Albert</t>
  </si>
  <si>
    <t>Grande-Rivière (par la 299)</t>
  </si>
  <si>
    <t>Douglastown</t>
  </si>
  <si>
    <t>Grande-Rivière (par Gaspé)</t>
  </si>
  <si>
    <t>Fort-Prével</t>
  </si>
  <si>
    <t>Grande-Vallée</t>
  </si>
  <si>
    <t>Gascons</t>
  </si>
  <si>
    <t>Gros-Morne</t>
  </si>
  <si>
    <t>Grande-Rivière</t>
  </si>
  <si>
    <t>La Martre</t>
  </si>
  <si>
    <t>Madeleine</t>
  </si>
  <si>
    <t>Manche d'Épée</t>
  </si>
  <si>
    <t>Maria</t>
  </si>
  <si>
    <t>Marsoui</t>
  </si>
  <si>
    <t>Matane</t>
  </si>
  <si>
    <t>Mont-Joli</t>
  </si>
  <si>
    <t>Mont-Louis</t>
  </si>
  <si>
    <t>Montréal</t>
  </si>
  <si>
    <t>Mont-Saint-Pierre</t>
  </si>
  <si>
    <t>Murdochville</t>
  </si>
  <si>
    <t>Mont Saint-Pierre</t>
  </si>
  <si>
    <t>New-Richmond</t>
  </si>
  <si>
    <t>Paspébiac</t>
  </si>
  <si>
    <t>Percé</t>
  </si>
  <si>
    <t>Newport</t>
  </si>
  <si>
    <t>Pohénégamook</t>
  </si>
  <si>
    <t>Québec</t>
  </si>
  <si>
    <t>Rimouski</t>
  </si>
  <si>
    <t>Rivière-à-Claude</t>
  </si>
  <si>
    <t>Petit-Cap</t>
  </si>
  <si>
    <t>Rivière-au-Renard</t>
  </si>
  <si>
    <t>Rivière-du-Loup</t>
  </si>
  <si>
    <t>Rivière-Madeleine</t>
  </si>
  <si>
    <t>Saint-Georges-de-Beauce</t>
  </si>
  <si>
    <t>Saint-Hyacinthe</t>
  </si>
  <si>
    <t>Saint-Majorique</t>
  </si>
  <si>
    <t>Rivière Madeleine</t>
  </si>
  <si>
    <t>Saint-Maurice</t>
  </si>
  <si>
    <t>Saint-Georges</t>
  </si>
  <si>
    <t>Saint-Pascal-de-Kamouraska</t>
  </si>
  <si>
    <t>Sayabec</t>
  </si>
  <si>
    <t>Sherbrooke</t>
  </si>
  <si>
    <t>Sainte-Anne-des-Monts</t>
  </si>
  <si>
    <t>Tourelle</t>
  </si>
  <si>
    <t>Sainte-Thérèse</t>
  </si>
  <si>
    <t>Trois-Pistoles</t>
  </si>
  <si>
    <r>
      <t xml:space="preserve">Frais de repas: </t>
    </r>
    <r>
      <rPr>
        <sz val="8"/>
        <rFont val="Arial"/>
        <family val="2"/>
      </rPr>
      <t>Les allocations accordées sont :</t>
    </r>
  </si>
  <si>
    <r>
      <t xml:space="preserve">Déjeuner : 10,00 $    Dîner : 20,00 $  Souper : 30,00 $  </t>
    </r>
    <r>
      <rPr>
        <b/>
        <sz val="8"/>
        <rFont val="Arial"/>
        <family val="2"/>
      </rPr>
      <t>Maximum quotidien : 60,00 $</t>
    </r>
  </si>
  <si>
    <t>St-Anne-des-Monts</t>
  </si>
  <si>
    <r>
      <t xml:space="preserve">Déplacements :  </t>
    </r>
    <r>
      <rPr>
        <sz val="8"/>
        <rFont val="Arial"/>
        <family val="2"/>
      </rPr>
      <t>La Commission scolaire octroie 0,52 $/km pour tout déplacement. (Depuis le 1e ravril 2022)</t>
    </r>
  </si>
  <si>
    <r>
      <t xml:space="preserve">Commissionaires :  </t>
    </r>
    <r>
      <rPr>
        <sz val="8"/>
        <rFont val="Arial"/>
        <family val="2"/>
      </rPr>
      <t>3 $ avec un maximum de deux réclamations par jour (Depuis le 1er avril 2022)</t>
    </r>
  </si>
  <si>
    <t>CENTRE DE SERVICES SCOLAIRE DES CHIC-CHOCS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</si>
</sst>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name val="Arial Black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sz val="10.5"/>
      <name val="Utah Condensed"/>
    </font>
    <font>
      <sz val="10"/>
      <name val="Arial"/>
      <family val="2"/>
    </font>
    <font>
      <b/>
      <sz val="12"/>
      <name val="Utah Condensed"/>
      <family val="2"/>
    </font>
    <font>
      <b/>
      <sz val="12"/>
      <name val="Arial"/>
      <family val="2"/>
    </font>
    <font>
      <b/>
      <sz val="10"/>
      <name val="Utah Condensed"/>
      <family val="2"/>
    </font>
    <font>
      <sz val="10"/>
      <name val="Utah Condensed"/>
      <family val="2"/>
    </font>
    <font>
      <b/>
      <i/>
      <sz val="9"/>
      <name val="Utah Condensed"/>
      <family val="2"/>
    </font>
    <font>
      <b/>
      <i/>
      <sz val="10"/>
      <name val="Utah Condensed"/>
      <family val="2"/>
    </font>
    <font>
      <b/>
      <sz val="10"/>
      <color theme="1"/>
      <name val="Arial"/>
      <family val="2"/>
    </font>
    <font>
      <sz val="12"/>
      <name val="Utah Condensed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name val="Utah Condensed"/>
      <family val="2"/>
    </font>
    <font>
      <b/>
      <sz val="12"/>
      <name val="Utah Condensed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Utah Condensed"/>
    </font>
    <font>
      <b/>
      <u/>
      <sz val="14"/>
      <name val="Utah Condensed"/>
      <family val="2"/>
    </font>
    <font>
      <b/>
      <sz val="8"/>
      <name val="Utah Condensed"/>
    </font>
    <font>
      <b/>
      <u/>
      <sz val="14"/>
      <name val="Arial"/>
      <family val="2"/>
    </font>
    <font>
      <b/>
      <sz val="9"/>
      <name val="Utah Condensed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13">
      <alignment horizontal="center" vertical="center"/>
    </xf>
    <xf numFmtId="14" fontId="12" fillId="0" borderId="13">
      <alignment horizontal="center" vertical="center"/>
    </xf>
    <xf numFmtId="0" fontId="11" fillId="0" borderId="13">
      <alignment horizontal="right" vertical="center"/>
    </xf>
  </cellStyleXfs>
  <cellXfs count="135">
    <xf numFmtId="0" fontId="0" fillId="0" borderId="0" xfId="0"/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13" xfId="3">
      <alignment horizontal="center" vertical="center"/>
    </xf>
    <xf numFmtId="0" fontId="11" fillId="0" borderId="17" xfId="3" applyBorder="1" applyAlignment="1">
      <alignment vertical="center"/>
    </xf>
    <xf numFmtId="14" fontId="8" fillId="0" borderId="13" xfId="4" applyFont="1" applyAlignment="1" applyProtection="1">
      <alignment horizontal="center"/>
      <protection locked="0"/>
    </xf>
    <xf numFmtId="0" fontId="8" fillId="0" borderId="21" xfId="0" applyFont="1" applyBorder="1" applyProtection="1">
      <protection locked="0"/>
    </xf>
    <xf numFmtId="164" fontId="8" fillId="0" borderId="21" xfId="0" applyNumberFormat="1" applyFont="1" applyBorder="1" applyProtection="1">
      <protection locked="0"/>
    </xf>
    <xf numFmtId="164" fontId="5" fillId="0" borderId="13" xfId="5" applyNumberFormat="1" applyFont="1">
      <alignment horizontal="right" vertical="center"/>
    </xf>
    <xf numFmtId="164" fontId="5" fillId="0" borderId="17" xfId="5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164" fontId="5" fillId="0" borderId="0" xfId="5" applyNumberFormat="1" applyFont="1" applyBorder="1">
      <alignment horizontal="right" vertical="center"/>
    </xf>
    <xf numFmtId="164" fontId="10" fillId="0" borderId="0" xfId="5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0" fontId="12" fillId="0" borderId="0" xfId="0" applyFont="1"/>
    <xf numFmtId="0" fontId="19" fillId="0" borderId="29" xfId="0" applyFont="1" applyBorder="1"/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14" fontId="0" fillId="0" borderId="32" xfId="0" applyNumberFormat="1" applyBorder="1"/>
    <xf numFmtId="0" fontId="8" fillId="0" borderId="33" xfId="0" applyFont="1" applyBorder="1" applyProtection="1">
      <protection locked="0"/>
    </xf>
    <xf numFmtId="14" fontId="0" fillId="0" borderId="35" xfId="0" applyNumberFormat="1" applyBorder="1"/>
    <xf numFmtId="0" fontId="8" fillId="0" borderId="13" xfId="0" applyFont="1" applyBorder="1" applyProtection="1">
      <protection locked="0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0" borderId="37" xfId="0" applyNumberFormat="1" applyBorder="1"/>
    <xf numFmtId="0" fontId="8" fillId="0" borderId="38" xfId="0" applyFont="1" applyBorder="1" applyProtection="1">
      <protection locked="0"/>
    </xf>
    <xf numFmtId="44" fontId="17" fillId="0" borderId="0" xfId="1" applyFont="1" applyAlignment="1">
      <alignment horizontal="center" vertical="center"/>
    </xf>
    <xf numFmtId="0" fontId="20" fillId="0" borderId="0" xfId="0" applyFont="1"/>
    <xf numFmtId="0" fontId="10" fillId="0" borderId="41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8" fillId="0" borderId="0" xfId="0" applyFont="1"/>
    <xf numFmtId="0" fontId="24" fillId="0" borderId="0" xfId="0" applyFont="1" applyAlignment="1">
      <alignment horizontal="centerContinuous" vertical="top"/>
    </xf>
    <xf numFmtId="0" fontId="25" fillId="0" borderId="0" xfId="0" applyFont="1" applyAlignment="1">
      <alignment horizontal="centerContinuous" vertical="top"/>
    </xf>
    <xf numFmtId="0" fontId="17" fillId="0" borderId="0" xfId="0" applyFont="1" applyAlignment="1">
      <alignment horizontal="centerContinuous" vertical="top"/>
    </xf>
    <xf numFmtId="0" fontId="26" fillId="0" borderId="0" xfId="0" applyFont="1" applyAlignment="1">
      <alignment horizontal="centerContinuous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9" fillId="0" borderId="0" xfId="0" applyFont="1"/>
    <xf numFmtId="0" fontId="28" fillId="0" borderId="0" xfId="0" applyFont="1" applyAlignment="1">
      <alignment horizontal="right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right"/>
    </xf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12" fillId="0" borderId="44" xfId="0" applyFont="1" applyBorder="1" applyAlignment="1">
      <alignment horizontal="justify"/>
    </xf>
    <xf numFmtId="0" fontId="0" fillId="0" borderId="45" xfId="0" applyBorder="1"/>
    <xf numFmtId="0" fontId="0" fillId="0" borderId="46" xfId="0" applyBorder="1" applyAlignment="1">
      <alignment textRotation="90"/>
    </xf>
    <xf numFmtId="0" fontId="12" fillId="0" borderId="46" xfId="0" applyFont="1" applyBorder="1" applyAlignment="1">
      <alignment horizontal="justify" textRotation="90"/>
    </xf>
    <xf numFmtId="0" fontId="0" fillId="0" borderId="47" xfId="0" applyBorder="1" applyAlignment="1">
      <alignment textRotation="90"/>
    </xf>
    <xf numFmtId="44" fontId="8" fillId="0" borderId="34" xfId="1" applyFont="1" applyBorder="1" applyAlignment="1" applyProtection="1">
      <alignment horizontal="center"/>
    </xf>
    <xf numFmtId="44" fontId="8" fillId="0" borderId="36" xfId="1" applyFont="1" applyBorder="1" applyAlignment="1" applyProtection="1">
      <alignment horizontal="center"/>
    </xf>
    <xf numFmtId="44" fontId="8" fillId="0" borderId="39" xfId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left"/>
      <protection locked="0"/>
    </xf>
    <xf numFmtId="7" fontId="8" fillId="0" borderId="21" xfId="1" applyNumberFormat="1" applyFont="1" applyBorder="1" applyAlignment="1" applyProtection="1">
      <alignment horizontal="center"/>
      <protection locked="0"/>
    </xf>
    <xf numFmtId="7" fontId="8" fillId="0" borderId="6" xfId="1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3" xfId="0" applyFont="1" applyBorder="1" applyAlignment="1" applyProtection="1">
      <alignment horizontal="left" vertical="center" indent="2"/>
      <protection locked="0"/>
    </xf>
    <xf numFmtId="0" fontId="8" fillId="0" borderId="2" xfId="0" applyFont="1" applyBorder="1" applyAlignment="1" applyProtection="1">
      <alignment horizontal="left" vertical="center" indent="2"/>
      <protection locked="0"/>
    </xf>
    <xf numFmtId="0" fontId="8" fillId="0" borderId="4" xfId="0" applyFont="1" applyBorder="1" applyAlignment="1" applyProtection="1">
      <alignment horizontal="left" vertical="center" indent="2"/>
      <protection locked="0"/>
    </xf>
    <xf numFmtId="0" fontId="8" fillId="0" borderId="7" xfId="0" applyFont="1" applyBorder="1" applyAlignment="1" applyProtection="1">
      <alignment horizontal="left" vertical="center" indent="2"/>
      <protection locked="0"/>
    </xf>
    <xf numFmtId="0" fontId="8" fillId="0" borderId="6" xfId="0" applyFont="1" applyBorder="1" applyAlignment="1" applyProtection="1">
      <alignment horizontal="left" vertical="center" indent="2"/>
      <protection locked="0"/>
    </xf>
    <xf numFmtId="0" fontId="8" fillId="0" borderId="8" xfId="0" applyFont="1" applyBorder="1" applyAlignment="1" applyProtection="1">
      <alignment horizontal="left" vertical="center" indent="2"/>
      <protection locked="0"/>
    </xf>
    <xf numFmtId="49" fontId="8" fillId="0" borderId="11" xfId="0" applyNumberFormat="1" applyFont="1" applyBorder="1" applyAlignment="1" applyProtection="1">
      <alignment horizontal="left" vertical="center" indent="2"/>
      <protection locked="0"/>
    </xf>
    <xf numFmtId="49" fontId="8" fillId="0" borderId="10" xfId="0" applyNumberFormat="1" applyFont="1" applyBorder="1" applyAlignment="1" applyProtection="1">
      <alignment horizontal="left" vertical="center" indent="2"/>
      <protection locked="0"/>
    </xf>
    <xf numFmtId="49" fontId="8" fillId="0" borderId="12" xfId="0" applyNumberFormat="1" applyFont="1" applyBorder="1" applyAlignment="1" applyProtection="1">
      <alignment horizontal="left" vertical="center" indent="2"/>
      <protection locked="0"/>
    </xf>
    <xf numFmtId="0" fontId="11" fillId="0" borderId="13" xfId="3">
      <alignment horizontal="center" vertical="center"/>
    </xf>
    <xf numFmtId="0" fontId="11" fillId="0" borderId="14" xfId="3" applyBorder="1" applyAlignment="1">
      <alignment horizontal="center" vertical="center" wrapText="1"/>
    </xf>
    <xf numFmtId="0" fontId="11" fillId="0" borderId="15" xfId="3" applyBorder="1" applyAlignment="1">
      <alignment horizontal="center" vertical="center" wrapText="1"/>
    </xf>
    <xf numFmtId="0" fontId="11" fillId="0" borderId="16" xfId="3" applyBorder="1" applyAlignment="1">
      <alignment horizontal="center" vertical="center" wrapText="1"/>
    </xf>
    <xf numFmtId="0" fontId="11" fillId="0" borderId="18" xfId="3" applyBorder="1" applyAlignment="1">
      <alignment horizontal="center" vertical="center" wrapText="1"/>
    </xf>
    <xf numFmtId="0" fontId="11" fillId="0" borderId="19" xfId="3" applyBorder="1" applyAlignment="1">
      <alignment horizontal="center" vertical="center" wrapText="1"/>
    </xf>
    <xf numFmtId="0" fontId="11" fillId="0" borderId="20" xfId="3" applyBorder="1" applyAlignment="1">
      <alignment horizontal="center" vertical="center" wrapText="1"/>
    </xf>
    <xf numFmtId="0" fontId="2" fillId="0" borderId="21" xfId="2" applyFill="1" applyBorder="1" applyAlignment="1">
      <alignment horizontal="center"/>
    </xf>
    <xf numFmtId="0" fontId="2" fillId="0" borderId="6" xfId="2" applyFill="1" applyBorder="1" applyAlignment="1">
      <alignment horizontal="center"/>
    </xf>
    <xf numFmtId="0" fontId="2" fillId="0" borderId="17" xfId="2" applyFill="1" applyBorder="1" applyAlignment="1">
      <alignment horizontal="center"/>
    </xf>
    <xf numFmtId="0" fontId="11" fillId="0" borderId="14" xfId="3" applyBorder="1">
      <alignment horizontal="center" vertical="center"/>
    </xf>
    <xf numFmtId="0" fontId="11" fillId="0" borderId="16" xfId="3" applyBorder="1">
      <alignment horizontal="center" vertical="center"/>
    </xf>
    <xf numFmtId="0" fontId="11" fillId="0" borderId="18" xfId="3" applyBorder="1">
      <alignment horizontal="center" vertical="center"/>
    </xf>
    <xf numFmtId="0" fontId="11" fillId="0" borderId="20" xfId="3" applyBorder="1">
      <alignment horizontal="center" vertical="center"/>
    </xf>
    <xf numFmtId="0" fontId="11" fillId="0" borderId="21" xfId="3" applyBorder="1">
      <alignment horizontal="center" vertical="center"/>
    </xf>
    <xf numFmtId="0" fontId="11" fillId="0" borderId="6" xfId="3" applyBorder="1">
      <alignment horizontal="center" vertical="center"/>
    </xf>
    <xf numFmtId="49" fontId="13" fillId="0" borderId="16" xfId="0" applyNumberFormat="1" applyFont="1" applyBorder="1" applyAlignment="1">
      <alignment horizontal="center" vertical="center" textRotation="180"/>
    </xf>
    <xf numFmtId="49" fontId="14" fillId="0" borderId="22" xfId="0" applyNumberFormat="1" applyFont="1" applyBorder="1" applyAlignment="1">
      <alignment horizontal="center" vertical="center" textRotation="180"/>
    </xf>
    <xf numFmtId="49" fontId="14" fillId="0" borderId="20" xfId="0" applyNumberFormat="1" applyFont="1" applyBorder="1" applyAlignment="1">
      <alignment horizontal="center" vertical="center" textRotation="180"/>
    </xf>
    <xf numFmtId="164" fontId="5" fillId="0" borderId="21" xfId="5" applyNumberFormat="1" applyFont="1" applyBorder="1">
      <alignment horizontal="right" vertical="center"/>
    </xf>
    <xf numFmtId="164" fontId="5" fillId="0" borderId="17" xfId="5" applyNumberFormat="1" applyFont="1" applyBorder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/>
      <protection locked="0"/>
    </xf>
    <xf numFmtId="0" fontId="9" fillId="0" borderId="15" xfId="0" applyFont="1" applyBorder="1" applyAlignment="1">
      <alignment horizontal="right"/>
    </xf>
    <xf numFmtId="7" fontId="15" fillId="0" borderId="21" xfId="1" applyNumberFormat="1" applyFont="1" applyBorder="1" applyAlignment="1">
      <alignment horizontal="center" vertical="center"/>
    </xf>
    <xf numFmtId="7" fontId="15" fillId="0" borderId="6" xfId="1" applyNumberFormat="1" applyFont="1" applyBorder="1" applyAlignment="1">
      <alignment horizontal="center" vertical="center"/>
    </xf>
    <xf numFmtId="44" fontId="17" fillId="0" borderId="24" xfId="1" applyFont="1" applyBorder="1" applyAlignment="1">
      <alignment horizontal="center" vertical="center"/>
    </xf>
    <xf numFmtId="44" fontId="17" fillId="0" borderId="25" xfId="1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/>
    <xf numFmtId="0" fontId="0" fillId="0" borderId="19" xfId="0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9" xfId="0" applyFont="1" applyBorder="1" applyAlignment="1">
      <alignment horizontal="center"/>
    </xf>
    <xf numFmtId="0" fontId="25" fillId="0" borderId="0" xfId="0" applyFont="1" applyAlignment="1">
      <alignment horizontal="center" vertical="top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wrapText="1"/>
    </xf>
  </cellXfs>
  <cellStyles count="6">
    <cellStyle name="Bordure-gras" xfId="5" xr:uid="{820932E4-E676-4174-830B-8E491E897808}"/>
    <cellStyle name="Bordure-gras-centré" xfId="3" xr:uid="{A249C4FD-DF17-4DDC-9381-7FE085531E8B}"/>
    <cellStyle name="Centré-horizontalement-verticalement" xfId="4" xr:uid="{0B0C9B16-9B6B-4B69-9517-2ED69C53F8B1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</xdr:row>
      <xdr:rowOff>38100</xdr:rowOff>
    </xdr:from>
    <xdr:to>
      <xdr:col>11</xdr:col>
      <xdr:colOff>371475</xdr:colOff>
      <xdr:row>4</xdr:row>
      <xdr:rowOff>38100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D67B5C9-4024-45C1-9EA4-5FEBDA3B963C}"/>
            </a:ext>
          </a:extLst>
        </xdr:cNvPr>
        <xdr:cNvSpPr>
          <a:spLocks noChangeShapeType="1"/>
        </xdr:cNvSpPr>
      </xdr:nvSpPr>
      <xdr:spPr bwMode="auto">
        <a:xfrm>
          <a:off x="1800225" y="771525"/>
          <a:ext cx="532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482775</xdr:colOff>
      <xdr:row>0</xdr:row>
      <xdr:rowOff>117432</xdr:rowOff>
    </xdr:from>
    <xdr:to>
      <xdr:col>12</xdr:col>
      <xdr:colOff>169624</xdr:colOff>
      <xdr:row>3</xdr:row>
      <xdr:rowOff>48507</xdr:rowOff>
    </xdr:to>
    <xdr:sp macro="" textlink="">
      <xdr:nvSpPr>
        <xdr:cNvPr id="4" name="Rectangle 43">
          <a:extLst>
            <a:ext uri="{FF2B5EF4-FFF2-40B4-BE49-F238E27FC236}">
              <a16:creationId xmlns:a16="http://schemas.microsoft.com/office/drawing/2014/main" id="{C8BED28A-F285-499F-A05D-6503883E3539}"/>
            </a:ext>
          </a:extLst>
        </xdr:cNvPr>
        <xdr:cNvSpPr>
          <a:spLocks noChangeArrowheads="1"/>
        </xdr:cNvSpPr>
      </xdr:nvSpPr>
      <xdr:spPr bwMode="auto">
        <a:xfrm>
          <a:off x="7502570" y="117432"/>
          <a:ext cx="1722328" cy="5704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C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Annexe A</a:t>
          </a:r>
          <a:endParaRPr lang="fr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 vigueur </a:t>
          </a:r>
        </a:p>
        <a:p>
          <a:pPr algn="l" rtl="0">
            <a:defRPr sz="1000"/>
          </a:pPr>
          <a:r>
            <a:rPr lang="fr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le 1 mars 2023</a:t>
          </a:r>
        </a:p>
      </xdr:txBody>
    </xdr:sp>
    <xdr:clientData/>
  </xdr:twoCellAnchor>
  <xdr:twoCellAnchor>
    <xdr:from>
      <xdr:col>0</xdr:col>
      <xdr:colOff>251116</xdr:colOff>
      <xdr:row>44</xdr:row>
      <xdr:rowOff>154823</xdr:rowOff>
    </xdr:from>
    <xdr:to>
      <xdr:col>11</xdr:col>
      <xdr:colOff>455986</xdr:colOff>
      <xdr:row>48</xdr:row>
      <xdr:rowOff>52687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ED22E0E-6B50-4740-9A18-68D15245B957}"/>
            </a:ext>
          </a:extLst>
        </xdr:cNvPr>
        <xdr:cNvSpPr/>
      </xdr:nvSpPr>
      <xdr:spPr>
        <a:xfrm>
          <a:off x="251116" y="9489323"/>
          <a:ext cx="6958095" cy="7265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3600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fr-CA" sz="110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Les allocations accordées pour les frais de repas sont :</a:t>
          </a:r>
          <a:endParaRPr lang="fr-CA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fr-CA" sz="110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Déjeuner: 10,00 $    Dîner: 20,00 $    Souper: 30,00 $     Maximum quotidien: 60,00 $</a:t>
          </a:r>
          <a:endParaRPr lang="fr-CA" sz="1200">
            <a:effectLst/>
            <a:latin typeface="Times New Roman"/>
            <a:ea typeface="Times New Roman"/>
          </a:endParaRPr>
        </a:p>
        <a:p>
          <a:pPr marL="429895" marR="0" indent="-429895">
            <a:lnSpc>
              <a:spcPts val="1100"/>
            </a:lnSpc>
            <a:spcBef>
              <a:spcPts val="400"/>
            </a:spcBef>
            <a:spcAft>
              <a:spcPts val="0"/>
            </a:spcAft>
            <a:tabLst>
              <a:tab pos="431800" algn="l"/>
            </a:tabLst>
          </a:pPr>
          <a:r>
            <a:rPr lang="fr-CA" sz="1000" b="1">
              <a:solidFill>
                <a:srgbClr val="000000"/>
              </a:solidFill>
              <a:effectLst/>
              <a:latin typeface="Arial"/>
              <a:ea typeface="Calibri"/>
            </a:rPr>
            <a:t>Note :	Les réclamations doivent être présentées dans un délai maximum de 60 jours après leur réalisation. Les réclamations présentées au-delà de ce délai ne seront pas honorées.</a:t>
          </a:r>
          <a:r>
            <a:rPr lang="fr-CA" sz="1200" b="1">
              <a:solidFill>
                <a:srgbClr val="FFFFFF"/>
              </a:solidFill>
              <a:effectLst/>
              <a:latin typeface="Arial"/>
              <a:ea typeface="Times New Roman"/>
            </a:rPr>
            <a:t>.</a:t>
          </a:r>
          <a:endParaRPr lang="fr-CA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0</xdr:col>
      <xdr:colOff>79375</xdr:colOff>
      <xdr:row>0</xdr:row>
      <xdr:rowOff>0</xdr:rowOff>
    </xdr:from>
    <xdr:to>
      <xdr:col>1</xdr:col>
      <xdr:colOff>1124298</xdr:colOff>
      <xdr:row>4</xdr:row>
      <xdr:rowOff>50800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26298DC-F8C3-431F-9852-78A5EC39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0"/>
          <a:ext cx="2010471" cy="885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1369061</xdr:colOff>
      <xdr:row>0</xdr:row>
      <xdr:rowOff>79375</xdr:rowOff>
    </xdr:from>
    <xdr:to>
      <xdr:col>5</xdr:col>
      <xdr:colOff>365125</xdr:colOff>
      <xdr:row>2</xdr:row>
      <xdr:rowOff>174626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D1C00C9-1345-4108-BE75-87017ED57791}"/>
            </a:ext>
          </a:extLst>
        </xdr:cNvPr>
        <xdr:cNvSpPr>
          <a:spLocks noChangeArrowheads="1"/>
        </xdr:cNvSpPr>
      </xdr:nvSpPr>
      <xdr:spPr bwMode="auto">
        <a:xfrm>
          <a:off x="5480686" y="79375"/>
          <a:ext cx="1107439" cy="5397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Annexe B</a:t>
          </a:r>
          <a:endParaRPr lang="fr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En vigueur </a:t>
          </a:r>
        </a:p>
        <a:p>
          <a:pPr algn="l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 1er avril 2022</a:t>
          </a:r>
          <a:endParaRPr lang="fr-CA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86B3-6BAC-4C2C-9082-EA8BD9FBE856}">
  <sheetPr>
    <pageSetUpPr fitToPage="1"/>
  </sheetPr>
  <dimension ref="A1:M47"/>
  <sheetViews>
    <sheetView tabSelected="1" zoomScale="82" zoomScaleNormal="82" zoomScaleSheetLayoutView="73" workbookViewId="0">
      <selection activeCell="B15" sqref="B15:D15"/>
    </sheetView>
  </sheetViews>
  <sheetFormatPr baseColWidth="10" defaultRowHeight="15"/>
  <cols>
    <col min="1" max="1" width="14.5703125" customWidth="1"/>
    <col min="2" max="2" width="19.7109375" customWidth="1"/>
    <col min="3" max="3" width="21" customWidth="1"/>
    <col min="4" max="4" width="11.42578125" customWidth="1"/>
    <col min="6" max="6" width="3.7109375" customWidth="1"/>
    <col min="8" max="8" width="3.28515625" customWidth="1"/>
    <col min="10" max="10" width="2.85546875" customWidth="1"/>
    <col min="11" max="11" width="15.5703125" customWidth="1"/>
    <col min="12" max="12" width="14" customWidth="1"/>
    <col min="13" max="13" width="3" customWidth="1"/>
  </cols>
  <sheetData>
    <row r="1" spans="1:13" ht="19.5">
      <c r="C1" s="1" t="s">
        <v>105</v>
      </c>
      <c r="E1" s="2"/>
      <c r="F1" s="2"/>
      <c r="G1" s="2"/>
      <c r="H1" s="2"/>
      <c r="I1" s="2"/>
      <c r="J1" s="2"/>
      <c r="K1" s="2"/>
      <c r="L1" s="2"/>
    </row>
    <row r="2" spans="1:13">
      <c r="C2" s="3" t="s">
        <v>0</v>
      </c>
    </row>
    <row r="3" spans="1:13">
      <c r="C3" s="3" t="s">
        <v>1</v>
      </c>
      <c r="E3" s="4"/>
      <c r="F3" s="4"/>
      <c r="G3" s="4"/>
      <c r="H3" s="4"/>
    </row>
    <row r="4" spans="1:13">
      <c r="C4" s="3" t="s">
        <v>2</v>
      </c>
      <c r="E4" s="4"/>
      <c r="F4" s="4"/>
      <c r="G4" s="4"/>
      <c r="H4" s="4"/>
    </row>
    <row r="6" spans="1:13" ht="21" thickBo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18" customHeight="1">
      <c r="B7" s="5" t="s">
        <v>4</v>
      </c>
      <c r="C7" s="6"/>
      <c r="D7" s="80"/>
      <c r="E7" s="81"/>
      <c r="F7" s="81"/>
      <c r="G7" s="81"/>
      <c r="H7" s="81"/>
      <c r="I7" s="81"/>
      <c r="J7" s="81"/>
      <c r="K7" s="82"/>
      <c r="L7" s="7"/>
    </row>
    <row r="8" spans="1:13" ht="18" customHeight="1">
      <c r="B8" s="8" t="s">
        <v>5</v>
      </c>
      <c r="C8" s="9"/>
      <c r="D8" s="83"/>
      <c r="E8" s="84"/>
      <c r="F8" s="84"/>
      <c r="G8" s="84"/>
      <c r="H8" s="84"/>
      <c r="I8" s="84"/>
      <c r="J8" s="84"/>
      <c r="K8" s="85"/>
      <c r="L8" s="7"/>
    </row>
    <row r="9" spans="1:13" ht="18" customHeight="1">
      <c r="B9" s="8" t="s">
        <v>6</v>
      </c>
      <c r="C9" s="9"/>
      <c r="D9" s="83"/>
      <c r="E9" s="84"/>
      <c r="F9" s="84"/>
      <c r="G9" s="84"/>
      <c r="H9" s="84"/>
      <c r="I9" s="84"/>
      <c r="J9" s="84"/>
      <c r="K9" s="85"/>
      <c r="L9" s="7"/>
    </row>
    <row r="10" spans="1:13" ht="18" customHeight="1" thickBot="1">
      <c r="B10" s="10" t="s">
        <v>8</v>
      </c>
      <c r="C10" s="11"/>
      <c r="D10" s="86"/>
      <c r="E10" s="87"/>
      <c r="F10" s="87"/>
      <c r="G10" s="87"/>
      <c r="H10" s="87"/>
      <c r="I10" s="87"/>
      <c r="J10" s="87"/>
      <c r="K10" s="88"/>
      <c r="L10" s="7"/>
    </row>
    <row r="11" spans="1:13" ht="15.75">
      <c r="A11" s="12" t="s">
        <v>9</v>
      </c>
      <c r="B11" s="13"/>
      <c r="C11" s="13"/>
      <c r="D11" s="14"/>
      <c r="E11" s="13"/>
      <c r="F11" s="13"/>
      <c r="G11" s="13"/>
      <c r="H11" s="13"/>
      <c r="I11" s="13"/>
      <c r="J11" s="13"/>
      <c r="K11" s="13"/>
      <c r="L11" s="13"/>
    </row>
    <row r="12" spans="1:13">
      <c r="A12" s="89" t="s">
        <v>10</v>
      </c>
      <c r="B12" s="90" t="s">
        <v>11</v>
      </c>
      <c r="C12" s="91"/>
      <c r="D12" s="92"/>
      <c r="E12" s="96" t="s">
        <v>12</v>
      </c>
      <c r="F12" s="97"/>
      <c r="G12" s="97"/>
      <c r="H12" s="98"/>
      <c r="I12" s="99" t="s">
        <v>13</v>
      </c>
      <c r="J12" s="100"/>
      <c r="K12" s="89" t="s">
        <v>14</v>
      </c>
      <c r="L12" s="99" t="s">
        <v>15</v>
      </c>
      <c r="M12" s="100"/>
    </row>
    <row r="13" spans="1:13">
      <c r="A13" s="89"/>
      <c r="B13" s="93"/>
      <c r="C13" s="94"/>
      <c r="D13" s="95"/>
      <c r="E13" s="15">
        <v>0.59</v>
      </c>
      <c r="F13" s="103" t="s">
        <v>16</v>
      </c>
      <c r="G13" s="104"/>
      <c r="H13" s="16"/>
      <c r="I13" s="101"/>
      <c r="J13" s="102"/>
      <c r="K13" s="89"/>
      <c r="L13" s="101"/>
      <c r="M13" s="102"/>
    </row>
    <row r="14" spans="1:13" ht="19.5" customHeight="1">
      <c r="A14" s="17"/>
      <c r="B14" s="76"/>
      <c r="C14" s="76"/>
      <c r="D14" s="76"/>
      <c r="E14" s="18"/>
      <c r="F14" s="77"/>
      <c r="G14" s="78"/>
      <c r="H14" s="105" t="s">
        <v>17</v>
      </c>
      <c r="I14" s="19"/>
      <c r="J14" s="105" t="s">
        <v>17</v>
      </c>
      <c r="K14" s="19"/>
      <c r="L14" s="19"/>
      <c r="M14" s="105" t="s">
        <v>17</v>
      </c>
    </row>
    <row r="15" spans="1:13" ht="19.5" customHeight="1">
      <c r="A15" s="17"/>
      <c r="B15" s="76"/>
      <c r="C15" s="76"/>
      <c r="D15" s="76"/>
      <c r="E15" s="18"/>
      <c r="F15" s="77"/>
      <c r="G15" s="78"/>
      <c r="H15" s="106"/>
      <c r="I15" s="19"/>
      <c r="J15" s="106"/>
      <c r="K15" s="19"/>
      <c r="L15" s="19"/>
      <c r="M15" s="106"/>
    </row>
    <row r="16" spans="1:13" ht="19.5" customHeight="1">
      <c r="A16" s="17"/>
      <c r="B16" s="76"/>
      <c r="C16" s="76"/>
      <c r="D16" s="76"/>
      <c r="E16" s="18"/>
      <c r="F16" s="77"/>
      <c r="G16" s="78"/>
      <c r="H16" s="106"/>
      <c r="I16" s="19"/>
      <c r="J16" s="106"/>
      <c r="K16" s="19"/>
      <c r="L16" s="19"/>
      <c r="M16" s="106"/>
    </row>
    <row r="17" spans="1:13" ht="19.5" customHeight="1">
      <c r="A17" s="17"/>
      <c r="B17" s="76"/>
      <c r="C17" s="76"/>
      <c r="D17" s="76"/>
      <c r="E17" s="18"/>
      <c r="F17" s="77"/>
      <c r="G17" s="78"/>
      <c r="H17" s="106"/>
      <c r="I17" s="19"/>
      <c r="J17" s="106"/>
      <c r="K17" s="19"/>
      <c r="L17" s="19"/>
      <c r="M17" s="106"/>
    </row>
    <row r="18" spans="1:13" ht="19.5" customHeight="1">
      <c r="A18" s="17"/>
      <c r="B18" s="76"/>
      <c r="C18" s="76"/>
      <c r="D18" s="76"/>
      <c r="E18" s="18"/>
      <c r="F18" s="77"/>
      <c r="G18" s="78"/>
      <c r="H18" s="106"/>
      <c r="I18" s="19"/>
      <c r="J18" s="106"/>
      <c r="K18" s="19"/>
      <c r="L18" s="19"/>
      <c r="M18" s="106"/>
    </row>
    <row r="19" spans="1:13" ht="19.5" customHeight="1">
      <c r="A19" s="17"/>
      <c r="B19" s="76"/>
      <c r="C19" s="76"/>
      <c r="D19" s="76"/>
      <c r="E19" s="18"/>
      <c r="F19" s="77"/>
      <c r="G19" s="78"/>
      <c r="H19" s="106"/>
      <c r="I19" s="19"/>
      <c r="J19" s="106"/>
      <c r="K19" s="19"/>
      <c r="L19" s="19"/>
      <c r="M19" s="106"/>
    </row>
    <row r="20" spans="1:13" ht="19.5" customHeight="1">
      <c r="A20" s="17"/>
      <c r="B20" s="76"/>
      <c r="C20" s="76"/>
      <c r="D20" s="76"/>
      <c r="E20" s="18"/>
      <c r="F20" s="77"/>
      <c r="G20" s="78"/>
      <c r="H20" s="106"/>
      <c r="I20" s="19"/>
      <c r="J20" s="106"/>
      <c r="K20" s="19"/>
      <c r="L20" s="19"/>
      <c r="M20" s="106"/>
    </row>
    <row r="21" spans="1:13" ht="19.5" customHeight="1">
      <c r="A21" s="17"/>
      <c r="B21" s="76"/>
      <c r="C21" s="76"/>
      <c r="D21" s="76"/>
      <c r="E21" s="18"/>
      <c r="F21" s="77"/>
      <c r="G21" s="78"/>
      <c r="H21" s="106"/>
      <c r="I21" s="19"/>
      <c r="J21" s="106"/>
      <c r="K21" s="19"/>
      <c r="L21" s="19"/>
      <c r="M21" s="106"/>
    </row>
    <row r="22" spans="1:13" ht="19.5" customHeight="1">
      <c r="A22" s="17"/>
      <c r="B22" s="76"/>
      <c r="C22" s="76"/>
      <c r="D22" s="76"/>
      <c r="E22" s="18"/>
      <c r="F22" s="77"/>
      <c r="G22" s="78"/>
      <c r="H22" s="106"/>
      <c r="I22" s="19"/>
      <c r="J22" s="106"/>
      <c r="K22" s="19"/>
      <c r="L22" s="19"/>
      <c r="M22" s="106"/>
    </row>
    <row r="23" spans="1:13" ht="19.5" customHeight="1">
      <c r="A23" s="17"/>
      <c r="B23" s="76"/>
      <c r="C23" s="76"/>
      <c r="D23" s="76"/>
      <c r="E23" s="18"/>
      <c r="F23" s="77"/>
      <c r="G23" s="78"/>
      <c r="H23" s="106"/>
      <c r="I23" s="19"/>
      <c r="J23" s="106"/>
      <c r="K23" s="19"/>
      <c r="L23" s="19"/>
      <c r="M23" s="106"/>
    </row>
    <row r="24" spans="1:13" ht="19.5" customHeight="1">
      <c r="A24" s="17"/>
      <c r="B24" s="76"/>
      <c r="C24" s="76"/>
      <c r="D24" s="76"/>
      <c r="E24" s="18"/>
      <c r="F24" s="77"/>
      <c r="G24" s="78"/>
      <c r="H24" s="106"/>
      <c r="I24" s="19"/>
      <c r="J24" s="106"/>
      <c r="K24" s="19"/>
      <c r="L24" s="19"/>
      <c r="M24" s="106"/>
    </row>
    <row r="25" spans="1:13" ht="19.5" customHeight="1">
      <c r="A25" s="17"/>
      <c r="B25" s="76"/>
      <c r="C25" s="76"/>
      <c r="D25" s="76"/>
      <c r="E25" s="18"/>
      <c r="F25" s="77"/>
      <c r="G25" s="78"/>
      <c r="H25" s="106"/>
      <c r="I25" s="19"/>
      <c r="J25" s="106"/>
      <c r="K25" s="19"/>
      <c r="L25" s="19"/>
      <c r="M25" s="106"/>
    </row>
    <row r="26" spans="1:13" ht="19.5" customHeight="1">
      <c r="A26" s="17"/>
      <c r="B26" s="112"/>
      <c r="C26" s="113"/>
      <c r="D26" s="114"/>
      <c r="E26" s="18"/>
      <c r="F26" s="77"/>
      <c r="G26" s="78"/>
      <c r="H26" s="107"/>
      <c r="I26" s="19"/>
      <c r="J26" s="107"/>
      <c r="K26" s="19"/>
      <c r="L26" s="19"/>
      <c r="M26" s="107"/>
    </row>
    <row r="27" spans="1:13" ht="21" customHeight="1" thickBot="1">
      <c r="B27" s="115" t="s">
        <v>18</v>
      </c>
      <c r="C27" s="115"/>
      <c r="D27" s="115"/>
      <c r="E27" s="20" t="str">
        <f>IF(SUM(E14:E26)&lt;=0,"",SUM(E14:E26)*E13)</f>
        <v/>
      </c>
      <c r="F27" s="116" t="str">
        <f>IF(SUM(F14:F26)&lt;=0," ",SUM(F14:F26))</f>
        <v xml:space="preserve"> </v>
      </c>
      <c r="G27" s="117"/>
      <c r="H27" s="21"/>
      <c r="I27" s="108" t="str">
        <f>IF(SUM(I14:I26)&lt;=0," ",SUM(I14:I26))</f>
        <v xml:space="preserve"> </v>
      </c>
      <c r="J27" s="109"/>
      <c r="K27" s="20" t="str">
        <f>IF(SUM(K14:K26)&lt;=0," ",SUM(K14:K26))</f>
        <v xml:space="preserve"> </v>
      </c>
      <c r="L27" s="108" t="str">
        <f>IF(SUM(L14:L26)&lt;=0," ",SUM(L14:L26))</f>
        <v xml:space="preserve"> </v>
      </c>
      <c r="M27" s="109"/>
    </row>
    <row r="28" spans="1:13" ht="19.5" thickTop="1" thickBot="1">
      <c r="B28" s="22"/>
      <c r="C28" s="22"/>
      <c r="D28" s="22"/>
      <c r="E28" s="23"/>
      <c r="F28" s="23"/>
      <c r="G28" s="24" t="s">
        <v>19</v>
      </c>
      <c r="H28" s="23"/>
      <c r="I28" s="25"/>
      <c r="J28" s="26"/>
      <c r="K28" s="118">
        <f>IF(SUM(E27:L27)=0,0,SUM(E27:L27))</f>
        <v>0</v>
      </c>
      <c r="L28" s="119"/>
      <c r="M28" s="23"/>
    </row>
    <row r="29" spans="1:13" ht="19.5" thickTop="1" thickBot="1">
      <c r="A29" s="12" t="s">
        <v>20</v>
      </c>
      <c r="B29" s="22"/>
      <c r="C29" s="22"/>
      <c r="D29" s="22"/>
      <c r="E29" s="23"/>
      <c r="F29" s="23"/>
      <c r="G29" s="24"/>
      <c r="H29" s="23"/>
      <c r="I29" s="27"/>
      <c r="J29" s="28"/>
      <c r="K29" s="29"/>
      <c r="L29" s="29"/>
      <c r="M29" s="23"/>
    </row>
    <row r="30" spans="1:13" ht="21" customHeight="1" thickBot="1">
      <c r="A30" s="120" t="s">
        <v>21</v>
      </c>
      <c r="B30" s="121"/>
      <c r="C30" s="121"/>
      <c r="D30" s="121"/>
      <c r="E30" s="122"/>
      <c r="F30" s="30"/>
      <c r="G30" s="30"/>
      <c r="H30" s="30"/>
      <c r="I30" s="30"/>
      <c r="J30" s="30"/>
      <c r="K30" s="30"/>
      <c r="L30" s="30"/>
      <c r="M30" s="30"/>
    </row>
    <row r="31" spans="1:13" ht="15.75" thickBot="1">
      <c r="A31" s="31" t="s">
        <v>10</v>
      </c>
      <c r="B31" s="32" t="s">
        <v>22</v>
      </c>
      <c r="C31" s="32" t="s">
        <v>23</v>
      </c>
      <c r="D31" s="32" t="s">
        <v>24</v>
      </c>
      <c r="E31" s="33">
        <v>0.05</v>
      </c>
      <c r="F31" s="30"/>
      <c r="G31" s="30"/>
      <c r="H31" s="30"/>
      <c r="I31" s="30"/>
      <c r="J31" s="30"/>
      <c r="K31" s="30"/>
      <c r="L31" s="30"/>
      <c r="M31" s="30"/>
    </row>
    <row r="32" spans="1:13" ht="19.5" customHeight="1" thickBot="1">
      <c r="A32" s="34"/>
      <c r="B32" s="35"/>
      <c r="C32" s="35"/>
      <c r="D32" s="35"/>
      <c r="E32" s="73" t="str">
        <f>IF(D32=0," ",($E$31*D32))</f>
        <v xml:space="preserve"> </v>
      </c>
      <c r="F32" s="30"/>
      <c r="G32" s="30"/>
      <c r="H32" s="30"/>
      <c r="I32" s="30"/>
      <c r="K32" s="30"/>
      <c r="L32" s="30"/>
      <c r="M32" s="30"/>
    </row>
    <row r="33" spans="1:13" ht="19.5" customHeight="1" thickTop="1" thickBot="1">
      <c r="A33" s="36"/>
      <c r="B33" s="37"/>
      <c r="C33" s="37"/>
      <c r="D33" s="37"/>
      <c r="E33" s="74" t="str">
        <f>IF(D33=0," ",$E$31*D33)</f>
        <v xml:space="preserve"> </v>
      </c>
      <c r="F33" s="30"/>
      <c r="G33" s="24" t="s">
        <v>25</v>
      </c>
      <c r="H33" s="30"/>
      <c r="I33" s="38"/>
      <c r="J33" s="39"/>
      <c r="K33" s="118">
        <f>IF(SUM(E32:E34)=0,0,SUM(E32:E34))</f>
        <v>0</v>
      </c>
      <c r="L33" s="119"/>
      <c r="M33" s="30"/>
    </row>
    <row r="34" spans="1:13" ht="19.5" customHeight="1" thickTop="1" thickBot="1">
      <c r="A34" s="40"/>
      <c r="B34" s="41"/>
      <c r="C34" s="41"/>
      <c r="D34" s="41"/>
      <c r="E34" s="75" t="str">
        <f>IF(D34=0," ",$E$31*D34)</f>
        <v xml:space="preserve"> </v>
      </c>
      <c r="F34" s="30"/>
      <c r="G34" s="30"/>
    </row>
    <row r="35" spans="1:13" ht="18.75" thickBot="1">
      <c r="A35" s="123" t="s">
        <v>26</v>
      </c>
      <c r="B35" s="123"/>
      <c r="C35" s="123"/>
      <c r="D35" s="123"/>
      <c r="E35" s="30"/>
      <c r="F35" s="30"/>
      <c r="G35" s="24"/>
      <c r="H35" s="30"/>
      <c r="I35" s="38"/>
      <c r="J35" s="39"/>
      <c r="K35" s="42"/>
      <c r="L35" s="42"/>
      <c r="M35" s="30"/>
    </row>
    <row r="36" spans="1:13" ht="19.5" thickTop="1" thickBot="1">
      <c r="A36" s="123"/>
      <c r="B36" s="123"/>
      <c r="C36" s="123"/>
      <c r="D36" s="123"/>
      <c r="E36" s="24" t="s">
        <v>27</v>
      </c>
      <c r="F36" s="24"/>
      <c r="H36" s="30"/>
      <c r="I36" s="38"/>
      <c r="J36" s="39"/>
      <c r="K36" s="118" t="str">
        <f>IF((K28+K33)&lt;&gt;0,K28+K33," ")</f>
        <v xml:space="preserve"> </v>
      </c>
      <c r="L36" s="119"/>
      <c r="M36" s="30"/>
    </row>
    <row r="37" spans="1:13" ht="19.5" thickTop="1" thickBot="1">
      <c r="A37" s="123"/>
      <c r="B37" s="123"/>
      <c r="C37" s="123"/>
      <c r="D37" s="123"/>
      <c r="E37" s="24"/>
      <c r="F37" s="24"/>
      <c r="H37" s="30"/>
      <c r="I37" s="38"/>
      <c r="J37" s="39"/>
      <c r="K37" s="42"/>
      <c r="L37" s="42"/>
      <c r="M37" s="30"/>
    </row>
    <row r="38" spans="1:13" ht="16.5" thickBot="1">
      <c r="A38" s="43"/>
      <c r="B38" s="27"/>
      <c r="C38" s="110" t="s">
        <v>28</v>
      </c>
      <c r="D38" s="111"/>
      <c r="E38" s="44"/>
      <c r="F38" s="45"/>
      <c r="G38" s="46"/>
      <c r="H38" s="45"/>
      <c r="I38" s="46"/>
      <c r="J38" s="45"/>
      <c r="K38" s="46"/>
      <c r="L38" s="30"/>
      <c r="M38" s="30"/>
    </row>
    <row r="39" spans="1:13">
      <c r="E39" s="30"/>
      <c r="F39" s="30"/>
      <c r="G39" s="30"/>
      <c r="H39" s="30"/>
      <c r="I39" s="30"/>
      <c r="J39" s="30"/>
      <c r="K39" s="30"/>
      <c r="L39" s="30"/>
      <c r="M39" s="30"/>
    </row>
    <row r="40" spans="1:13">
      <c r="G40" s="126"/>
      <c r="H40" s="126"/>
      <c r="I40" s="126"/>
      <c r="J40" s="126"/>
      <c r="K40" s="126"/>
      <c r="L40" s="126"/>
    </row>
    <row r="41" spans="1:13" ht="15.75">
      <c r="G41" s="127" t="s">
        <v>30</v>
      </c>
      <c r="H41" s="127"/>
      <c r="I41" s="127"/>
      <c r="J41" s="127"/>
      <c r="K41" s="127"/>
      <c r="L41" s="127"/>
    </row>
    <row r="42" spans="1:13">
      <c r="G42" s="128"/>
      <c r="H42" s="128"/>
      <c r="I42" s="128"/>
      <c r="J42" s="128"/>
      <c r="K42" s="128"/>
      <c r="L42" s="128"/>
    </row>
    <row r="43" spans="1:13" ht="15.75">
      <c r="A43" s="129"/>
      <c r="B43" s="129"/>
      <c r="C43" s="129"/>
      <c r="D43" s="129"/>
      <c r="E43" s="47"/>
      <c r="F43" s="47"/>
      <c r="G43" s="126"/>
      <c r="H43" s="126"/>
      <c r="I43" s="126"/>
      <c r="J43" s="126"/>
      <c r="K43" s="126"/>
      <c r="L43" s="126"/>
      <c r="M43" s="47"/>
    </row>
    <row r="44" spans="1:13" ht="15.75">
      <c r="A44" s="48" t="s">
        <v>31</v>
      </c>
      <c r="C44" s="49"/>
      <c r="D44" s="49"/>
      <c r="E44" s="47"/>
      <c r="F44" s="47"/>
      <c r="G44" s="127" t="s">
        <v>32</v>
      </c>
      <c r="H44" s="127"/>
      <c r="I44" s="127"/>
      <c r="J44" s="127"/>
      <c r="K44" s="127"/>
      <c r="L44" s="127"/>
      <c r="M44" s="47"/>
    </row>
    <row r="45" spans="1:13" ht="15.75">
      <c r="A45" s="48"/>
      <c r="C45" s="49"/>
      <c r="D45" s="49"/>
      <c r="E45" s="47"/>
      <c r="F45" s="47"/>
      <c r="G45" s="49"/>
      <c r="H45" s="49"/>
      <c r="I45" s="49"/>
      <c r="J45" s="49"/>
      <c r="K45" s="49"/>
      <c r="L45" s="49"/>
      <c r="M45" s="47"/>
    </row>
    <row r="46" spans="1:13">
      <c r="B46" s="124"/>
      <c r="C46" s="125"/>
      <c r="D46" s="125"/>
      <c r="E46" s="125"/>
      <c r="F46" s="125"/>
      <c r="G46" s="125"/>
      <c r="H46" s="125"/>
      <c r="I46" s="125"/>
      <c r="J46" s="125"/>
      <c r="K46" s="125"/>
      <c r="L46" s="50"/>
      <c r="M46" s="50"/>
    </row>
    <row r="47" spans="1:13">
      <c r="B47" s="124"/>
      <c r="C47" s="125"/>
      <c r="D47" s="125"/>
      <c r="E47" s="125"/>
      <c r="F47" s="125"/>
      <c r="G47" s="125"/>
      <c r="H47" s="125"/>
      <c r="I47" s="125"/>
      <c r="J47" s="125"/>
      <c r="K47" s="125"/>
      <c r="L47" s="50"/>
      <c r="M47" s="50"/>
    </row>
  </sheetData>
  <sheetProtection sheet="1" objects="1" scenarios="1" selectLockedCells="1"/>
  <protectedRanges>
    <protectedRange sqref="A32:E34" name="Plage1"/>
  </protectedRanges>
  <mergeCells count="58">
    <mergeCell ref="B47:K47"/>
    <mergeCell ref="G40:L40"/>
    <mergeCell ref="G41:L41"/>
    <mergeCell ref="G42:L43"/>
    <mergeCell ref="A43:D43"/>
    <mergeCell ref="G44:L44"/>
    <mergeCell ref="B46:K46"/>
    <mergeCell ref="K28:L28"/>
    <mergeCell ref="A30:E30"/>
    <mergeCell ref="K33:L33"/>
    <mergeCell ref="A35:D37"/>
    <mergeCell ref="K36:L36"/>
    <mergeCell ref="C38:D38"/>
    <mergeCell ref="B26:D26"/>
    <mergeCell ref="F26:G26"/>
    <mergeCell ref="B27:D27"/>
    <mergeCell ref="F27:G27"/>
    <mergeCell ref="F22:G22"/>
    <mergeCell ref="I27:J27"/>
    <mergeCell ref="L27:M27"/>
    <mergeCell ref="B23:D23"/>
    <mergeCell ref="F23:G23"/>
    <mergeCell ref="B24:D24"/>
    <mergeCell ref="F24:G24"/>
    <mergeCell ref="B25:D25"/>
    <mergeCell ref="F25:G25"/>
    <mergeCell ref="B14:D14"/>
    <mergeCell ref="F16:G16"/>
    <mergeCell ref="L12:M13"/>
    <mergeCell ref="F13:G13"/>
    <mergeCell ref="F14:G14"/>
    <mergeCell ref="H14:H26"/>
    <mergeCell ref="J14:J26"/>
    <mergeCell ref="M14:M26"/>
    <mergeCell ref="F18:G18"/>
    <mergeCell ref="B20:D20"/>
    <mergeCell ref="F20:G20"/>
    <mergeCell ref="B21:D21"/>
    <mergeCell ref="F21:G21"/>
    <mergeCell ref="B19:D19"/>
    <mergeCell ref="F19:G19"/>
    <mergeCell ref="B22:D22"/>
    <mergeCell ref="B17:D17"/>
    <mergeCell ref="F17:G17"/>
    <mergeCell ref="B18:D18"/>
    <mergeCell ref="A6:M6"/>
    <mergeCell ref="D7:K7"/>
    <mergeCell ref="D8:K8"/>
    <mergeCell ref="D9:K9"/>
    <mergeCell ref="D10:K10"/>
    <mergeCell ref="A12:A13"/>
    <mergeCell ref="B12:D13"/>
    <mergeCell ref="E12:H12"/>
    <mergeCell ref="I12:J13"/>
    <mergeCell ref="K12:K13"/>
    <mergeCell ref="B15:D15"/>
    <mergeCell ref="F15:G15"/>
    <mergeCell ref="B16:D16"/>
  </mergeCells>
  <hyperlinks>
    <hyperlink ref="E12:H12" location="'Tableau des distances'!A1" display="Transport (en km)" xr:uid="{6035D92A-72E8-4943-B9FF-3EE66915743A}"/>
  </hyperlinks>
  <pageMargins left="0.27559055118110237" right="0.27559055118110237" top="0.59055118110236227" bottom="0.31496062992125984" header="0.51181102362204722" footer="0.51181102362204722"/>
  <pageSetup scale="7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938590-5229-4DCC-8567-E6F7F8FCEFE9}">
          <x14:formula1>
            <xm:f>Listes!$F$1:$F$50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FEC44-1EC8-429E-BF3C-A9E56FF9A643}">
  <sheetPr>
    <pageSetUpPr fitToPage="1"/>
  </sheetPr>
  <dimension ref="A1:F60"/>
  <sheetViews>
    <sheetView zoomScale="89" zoomScaleNormal="89" workbookViewId="0"/>
  </sheetViews>
  <sheetFormatPr baseColWidth="10" defaultRowHeight="15"/>
  <cols>
    <col min="1" max="1" width="34.7109375" customWidth="1"/>
    <col min="2" max="2" width="6.28515625" customWidth="1"/>
    <col min="3" max="3" width="20.7109375" customWidth="1"/>
    <col min="4" max="4" width="0" hidden="1" customWidth="1"/>
    <col min="5" max="5" width="31.5703125" customWidth="1"/>
    <col min="6" max="6" width="6.28515625" bestFit="1" customWidth="1"/>
  </cols>
  <sheetData>
    <row r="1" spans="1:6" ht="18">
      <c r="A1" s="51"/>
      <c r="B1" s="52"/>
      <c r="C1" s="53"/>
      <c r="D1" s="52"/>
      <c r="E1" s="52"/>
      <c r="F1" s="52"/>
    </row>
    <row r="2" spans="1:6" ht="18">
      <c r="A2" s="54"/>
      <c r="B2" s="52"/>
      <c r="C2" s="53"/>
      <c r="D2" s="52"/>
      <c r="E2" s="52"/>
      <c r="F2" s="52"/>
    </row>
    <row r="3" spans="1:6" ht="18">
      <c r="A3" s="55"/>
      <c r="B3" s="55"/>
      <c r="C3" s="56"/>
      <c r="D3" s="55"/>
      <c r="E3" s="55"/>
      <c r="F3" s="55"/>
    </row>
    <row r="4" spans="1:6" ht="18">
      <c r="A4" s="130" t="s">
        <v>33</v>
      </c>
      <c r="B4" s="130"/>
      <c r="C4" s="130"/>
      <c r="D4" s="130"/>
      <c r="E4" s="130"/>
      <c r="F4" s="130"/>
    </row>
    <row r="5" spans="1:6" ht="15.75">
      <c r="A5" s="57" t="s">
        <v>34</v>
      </c>
      <c r="D5" s="30"/>
      <c r="E5" s="57" t="s">
        <v>35</v>
      </c>
      <c r="F5" s="58"/>
    </row>
    <row r="6" spans="1:6">
      <c r="A6" s="59" t="s">
        <v>36</v>
      </c>
      <c r="B6" s="60">
        <v>304</v>
      </c>
      <c r="C6" s="50"/>
      <c r="D6" s="50"/>
      <c r="E6" s="59" t="s">
        <v>36</v>
      </c>
      <c r="F6" s="60">
        <v>706</v>
      </c>
    </row>
    <row r="7" spans="1:6">
      <c r="A7" s="59" t="s">
        <v>37</v>
      </c>
      <c r="B7" s="60">
        <v>372</v>
      </c>
      <c r="C7" s="50"/>
      <c r="D7" s="50"/>
      <c r="E7" s="59" t="s">
        <v>37</v>
      </c>
      <c r="F7" s="60">
        <v>81</v>
      </c>
    </row>
    <row r="8" spans="1:6">
      <c r="A8" s="59" t="s">
        <v>38</v>
      </c>
      <c r="B8" s="60">
        <v>136</v>
      </c>
      <c r="C8" s="50"/>
      <c r="D8" s="50"/>
      <c r="E8" s="59" t="s">
        <v>38</v>
      </c>
      <c r="F8" s="60">
        <v>266</v>
      </c>
    </row>
    <row r="9" spans="1:6">
      <c r="A9" s="59" t="s">
        <v>39</v>
      </c>
      <c r="B9" s="60">
        <v>232</v>
      </c>
      <c r="C9" s="50"/>
      <c r="D9" s="50"/>
      <c r="E9" s="59" t="s">
        <v>40</v>
      </c>
      <c r="F9" s="60">
        <v>83</v>
      </c>
    </row>
    <row r="10" spans="1:6">
      <c r="A10" s="59" t="s">
        <v>41</v>
      </c>
      <c r="B10" s="60">
        <v>398</v>
      </c>
      <c r="C10" s="50"/>
      <c r="D10" s="50"/>
      <c r="E10" s="59" t="s">
        <v>42</v>
      </c>
      <c r="F10" s="60">
        <v>380</v>
      </c>
    </row>
    <row r="11" spans="1:6">
      <c r="A11" s="59" t="s">
        <v>42</v>
      </c>
      <c r="B11" s="60">
        <v>354</v>
      </c>
      <c r="C11" s="50"/>
      <c r="D11" s="50"/>
      <c r="E11" s="59" t="s">
        <v>43</v>
      </c>
      <c r="F11" s="60">
        <v>95</v>
      </c>
    </row>
    <row r="12" spans="1:6">
      <c r="A12" s="59" t="s">
        <v>44</v>
      </c>
      <c r="B12" s="60">
        <v>42</v>
      </c>
      <c r="C12" s="50"/>
      <c r="D12" s="50"/>
      <c r="E12" s="59" t="s">
        <v>44</v>
      </c>
      <c r="F12" s="60">
        <v>360</v>
      </c>
    </row>
    <row r="13" spans="1:6">
      <c r="A13" s="59" t="s">
        <v>45</v>
      </c>
      <c r="B13" s="60">
        <v>30</v>
      </c>
      <c r="C13" s="50"/>
      <c r="D13" s="50"/>
      <c r="E13" s="59" t="s">
        <v>46</v>
      </c>
      <c r="F13" s="60">
        <v>53</v>
      </c>
    </row>
    <row r="14" spans="1:6">
      <c r="A14" s="59" t="s">
        <v>47</v>
      </c>
      <c r="B14" s="60">
        <v>56</v>
      </c>
      <c r="C14" s="50"/>
      <c r="D14" s="50"/>
      <c r="E14" s="59" t="s">
        <v>45</v>
      </c>
      <c r="F14" s="60">
        <v>432</v>
      </c>
    </row>
    <row r="15" spans="1:6">
      <c r="A15" s="59" t="s">
        <v>48</v>
      </c>
      <c r="B15" s="60">
        <v>30</v>
      </c>
      <c r="C15" s="50"/>
      <c r="D15" s="50"/>
      <c r="E15" s="59" t="s">
        <v>49</v>
      </c>
      <c r="F15" s="60">
        <v>149</v>
      </c>
    </row>
    <row r="16" spans="1:6">
      <c r="A16" s="59" t="s">
        <v>50</v>
      </c>
      <c r="B16" s="60">
        <v>323</v>
      </c>
      <c r="C16" s="50"/>
      <c r="D16" s="50"/>
      <c r="E16" s="59" t="s">
        <v>51</v>
      </c>
      <c r="F16" s="60">
        <v>85</v>
      </c>
    </row>
    <row r="17" spans="1:6">
      <c r="A17" s="59" t="s">
        <v>52</v>
      </c>
      <c r="B17" s="60">
        <v>523</v>
      </c>
      <c r="C17" s="50"/>
      <c r="D17" s="50"/>
      <c r="E17" s="59" t="s">
        <v>47</v>
      </c>
      <c r="F17" s="60">
        <v>458</v>
      </c>
    </row>
    <row r="18" spans="1:6">
      <c r="A18" s="59" t="s">
        <v>53</v>
      </c>
      <c r="B18" s="60">
        <v>270</v>
      </c>
      <c r="C18" s="50"/>
      <c r="D18" s="50"/>
      <c r="E18" s="59" t="s">
        <v>50</v>
      </c>
      <c r="F18" s="60">
        <v>502</v>
      </c>
    </row>
    <row r="19" spans="1:6">
      <c r="A19" s="59" t="s">
        <v>7</v>
      </c>
      <c r="B19" s="60">
        <v>402</v>
      </c>
      <c r="C19" s="50"/>
      <c r="D19" s="50"/>
      <c r="E19" s="59" t="s">
        <v>52</v>
      </c>
      <c r="F19" s="60">
        <v>206</v>
      </c>
    </row>
    <row r="20" spans="1:6">
      <c r="A20" s="59" t="s">
        <v>54</v>
      </c>
      <c r="B20" s="60">
        <v>78</v>
      </c>
      <c r="C20" s="50"/>
      <c r="D20" s="50"/>
      <c r="E20" s="59" t="s">
        <v>53</v>
      </c>
      <c r="F20" s="60">
        <v>142</v>
      </c>
    </row>
    <row r="21" spans="1:6">
      <c r="A21" s="59" t="s">
        <v>55</v>
      </c>
      <c r="B21" s="60">
        <v>557</v>
      </c>
      <c r="C21" s="50"/>
      <c r="D21" s="50"/>
      <c r="E21" s="59" t="s">
        <v>56</v>
      </c>
      <c r="F21" s="60">
        <v>35</v>
      </c>
    </row>
    <row r="22" spans="1:6">
      <c r="A22" s="59" t="s">
        <v>57</v>
      </c>
      <c r="B22" s="60">
        <v>577</v>
      </c>
      <c r="C22" s="50"/>
      <c r="D22" s="50"/>
      <c r="E22" s="59" t="s">
        <v>58</v>
      </c>
      <c r="F22" s="60">
        <v>59</v>
      </c>
    </row>
    <row r="23" spans="1:6">
      <c r="A23" s="59" t="s">
        <v>59</v>
      </c>
      <c r="B23" s="60">
        <v>226</v>
      </c>
      <c r="C23" s="50"/>
      <c r="D23" s="50"/>
      <c r="E23" s="59" t="s">
        <v>60</v>
      </c>
      <c r="F23" s="60">
        <v>262</v>
      </c>
    </row>
    <row r="24" spans="1:6">
      <c r="A24" s="59" t="s">
        <v>61</v>
      </c>
      <c r="B24" s="60">
        <v>154</v>
      </c>
      <c r="C24" s="50"/>
      <c r="D24" s="50"/>
      <c r="E24" s="59" t="s">
        <v>62</v>
      </c>
      <c r="F24" s="60">
        <v>175</v>
      </c>
    </row>
    <row r="25" spans="1:6">
      <c r="A25" s="59" t="s">
        <v>63</v>
      </c>
      <c r="B25" s="60">
        <v>52</v>
      </c>
      <c r="C25" s="50"/>
      <c r="D25" s="50"/>
      <c r="E25" s="59" t="s">
        <v>59</v>
      </c>
      <c r="F25" s="60">
        <v>186</v>
      </c>
    </row>
    <row r="26" spans="1:6">
      <c r="A26" s="59" t="s">
        <v>64</v>
      </c>
      <c r="B26" s="60">
        <v>180</v>
      </c>
      <c r="C26" s="50"/>
      <c r="D26" s="50"/>
      <c r="E26" s="59" t="s">
        <v>61</v>
      </c>
      <c r="F26" s="60">
        <v>258</v>
      </c>
    </row>
    <row r="27" spans="1:6">
      <c r="A27" s="59" t="s">
        <v>65</v>
      </c>
      <c r="B27" s="60">
        <v>170</v>
      </c>
      <c r="C27" s="50"/>
      <c r="D27" s="50"/>
      <c r="E27" s="59" t="s">
        <v>63</v>
      </c>
      <c r="F27" s="60">
        <v>350</v>
      </c>
    </row>
    <row r="28" spans="1:6">
      <c r="A28" s="59" t="s">
        <v>66</v>
      </c>
      <c r="B28" s="60">
        <v>295</v>
      </c>
      <c r="C28" s="50"/>
      <c r="D28" s="50"/>
      <c r="E28" s="59" t="s">
        <v>64</v>
      </c>
      <c r="F28" s="60">
        <v>232</v>
      </c>
    </row>
    <row r="29" spans="1:6">
      <c r="A29" s="59" t="s">
        <v>67</v>
      </c>
      <c r="B29" s="60">
        <v>68</v>
      </c>
      <c r="C29" s="50"/>
      <c r="D29" s="50"/>
      <c r="E29" s="59" t="s">
        <v>65</v>
      </c>
      <c r="F29" s="60">
        <v>242</v>
      </c>
    </row>
    <row r="30" spans="1:6">
      <c r="A30" s="59" t="s">
        <v>68</v>
      </c>
      <c r="B30" s="60">
        <v>170</v>
      </c>
      <c r="C30" s="50"/>
      <c r="D30" s="50"/>
      <c r="E30" s="59" t="s">
        <v>66</v>
      </c>
      <c r="F30" s="60">
        <v>473</v>
      </c>
    </row>
    <row r="31" spans="1:6">
      <c r="A31" s="59" t="s">
        <v>69</v>
      </c>
      <c r="B31" s="60">
        <v>294</v>
      </c>
      <c r="C31" s="50"/>
      <c r="D31" s="50"/>
      <c r="E31" s="59" t="s">
        <v>67</v>
      </c>
      <c r="F31" s="60">
        <v>334</v>
      </c>
    </row>
    <row r="32" spans="1:6">
      <c r="A32" s="59" t="s">
        <v>70</v>
      </c>
      <c r="B32" s="60">
        <v>124</v>
      </c>
      <c r="C32" s="50"/>
      <c r="D32" s="50"/>
      <c r="E32" s="59" t="s">
        <v>68</v>
      </c>
      <c r="F32" s="60">
        <v>572</v>
      </c>
    </row>
    <row r="33" spans="1:6">
      <c r="A33" s="59" t="s">
        <v>71</v>
      </c>
      <c r="B33" s="60">
        <v>1430</v>
      </c>
      <c r="C33" s="50"/>
      <c r="D33" s="50"/>
      <c r="E33" s="59" t="s">
        <v>69</v>
      </c>
      <c r="F33" s="60">
        <v>696</v>
      </c>
    </row>
    <row r="34" spans="1:6">
      <c r="A34" s="59" t="s">
        <v>72</v>
      </c>
      <c r="B34" s="60">
        <v>110</v>
      </c>
      <c r="C34" s="50"/>
      <c r="D34" s="50"/>
      <c r="E34" s="59" t="s">
        <v>70</v>
      </c>
      <c r="F34" s="60">
        <v>278</v>
      </c>
    </row>
    <row r="35" spans="1:6">
      <c r="A35" s="59" t="s">
        <v>73</v>
      </c>
      <c r="B35" s="60">
        <v>216</v>
      </c>
      <c r="C35" s="50"/>
      <c r="D35" s="50"/>
      <c r="E35" s="59" t="s">
        <v>74</v>
      </c>
      <c r="F35" s="60">
        <v>292</v>
      </c>
    </row>
    <row r="36" spans="1:6">
      <c r="A36" s="59" t="s">
        <v>75</v>
      </c>
      <c r="B36" s="60">
        <v>286</v>
      </c>
      <c r="C36" s="50"/>
      <c r="D36" s="50"/>
      <c r="E36" s="59" t="s">
        <v>71</v>
      </c>
      <c r="F36" s="60">
        <v>1832</v>
      </c>
    </row>
    <row r="37" spans="1:6">
      <c r="A37" s="59" t="s">
        <v>76</v>
      </c>
      <c r="B37" s="60">
        <v>398</v>
      </c>
      <c r="C37" s="50"/>
      <c r="D37" s="50"/>
      <c r="E37" s="59" t="s">
        <v>73</v>
      </c>
      <c r="F37" s="60">
        <v>186</v>
      </c>
    </row>
    <row r="38" spans="1:6">
      <c r="A38" s="59" t="s">
        <v>77</v>
      </c>
      <c r="B38" s="60">
        <v>526</v>
      </c>
      <c r="C38" s="50"/>
      <c r="D38" s="50"/>
      <c r="E38" s="59" t="s">
        <v>78</v>
      </c>
      <c r="F38" s="60">
        <v>237</v>
      </c>
    </row>
    <row r="39" spans="1:6">
      <c r="A39" s="59" t="s">
        <v>79</v>
      </c>
      <c r="B39" s="60">
        <v>690</v>
      </c>
      <c r="C39" s="50"/>
      <c r="D39" s="50"/>
      <c r="E39" s="59" t="s">
        <v>75</v>
      </c>
      <c r="F39" s="60">
        <v>448</v>
      </c>
    </row>
    <row r="40" spans="1:6">
      <c r="A40" s="59" t="s">
        <v>80</v>
      </c>
      <c r="B40" s="60">
        <v>970</v>
      </c>
      <c r="C40" s="50"/>
      <c r="D40" s="50"/>
      <c r="E40" s="59" t="s">
        <v>76</v>
      </c>
      <c r="F40" s="60">
        <v>334</v>
      </c>
    </row>
    <row r="41" spans="1:6">
      <c r="A41" s="59" t="s">
        <v>81</v>
      </c>
      <c r="B41" s="60">
        <v>354</v>
      </c>
      <c r="C41" s="50"/>
      <c r="D41" s="50"/>
      <c r="E41" s="59" t="s">
        <v>77</v>
      </c>
      <c r="F41" s="60">
        <v>124</v>
      </c>
    </row>
    <row r="42" spans="1:6">
      <c r="A42" s="59" t="s">
        <v>82</v>
      </c>
      <c r="B42" s="60">
        <v>96</v>
      </c>
      <c r="C42" s="50"/>
      <c r="D42" s="50"/>
      <c r="E42" s="59" t="s">
        <v>83</v>
      </c>
      <c r="F42" s="60">
        <v>70</v>
      </c>
    </row>
    <row r="43" spans="1:6">
      <c r="A43" s="59" t="s">
        <v>84</v>
      </c>
      <c r="B43" s="60">
        <v>352</v>
      </c>
      <c r="C43" s="50"/>
      <c r="D43" s="50"/>
      <c r="E43" s="59" t="s">
        <v>80</v>
      </c>
      <c r="F43" s="60">
        <v>1372</v>
      </c>
    </row>
    <row r="44" spans="1:6">
      <c r="A44" s="59" t="s">
        <v>85</v>
      </c>
      <c r="B44" s="60">
        <v>580</v>
      </c>
      <c r="C44" s="50"/>
      <c r="D44" s="50"/>
      <c r="E44" s="59" t="s">
        <v>81</v>
      </c>
      <c r="F44" s="60">
        <v>756</v>
      </c>
    </row>
    <row r="45" spans="1:6">
      <c r="A45" s="59" t="s">
        <v>86</v>
      </c>
      <c r="B45" s="60">
        <v>190</v>
      </c>
      <c r="C45" s="50"/>
      <c r="D45" s="50"/>
      <c r="E45" s="59" t="s">
        <v>82</v>
      </c>
      <c r="F45" s="60">
        <v>306</v>
      </c>
    </row>
    <row r="46" spans="1:6">
      <c r="A46" s="59" t="s">
        <v>87</v>
      </c>
      <c r="B46" s="60">
        <v>1152</v>
      </c>
      <c r="C46" s="50"/>
      <c r="D46" s="50"/>
      <c r="E46" s="59" t="s">
        <v>84</v>
      </c>
      <c r="F46" s="60">
        <v>60</v>
      </c>
    </row>
    <row r="47" spans="1:6">
      <c r="A47" s="59" t="s">
        <v>88</v>
      </c>
      <c r="B47" s="60">
        <v>1324</v>
      </c>
      <c r="C47" s="50"/>
      <c r="D47" s="50"/>
      <c r="E47" s="59" t="s">
        <v>85</v>
      </c>
      <c r="F47" s="60">
        <v>982</v>
      </c>
    </row>
    <row r="48" spans="1:6">
      <c r="A48" s="59" t="s">
        <v>89</v>
      </c>
      <c r="B48" s="60">
        <v>392</v>
      </c>
      <c r="C48" s="50"/>
      <c r="D48" s="50"/>
      <c r="E48" s="59" t="s">
        <v>90</v>
      </c>
      <c r="F48" s="60">
        <v>222</v>
      </c>
    </row>
    <row r="49" spans="1:6">
      <c r="A49" s="59" t="s">
        <v>91</v>
      </c>
      <c r="B49" s="60">
        <v>336</v>
      </c>
      <c r="C49" s="50"/>
      <c r="D49" s="50"/>
      <c r="E49" s="59" t="s">
        <v>92</v>
      </c>
      <c r="F49" s="60">
        <v>72</v>
      </c>
    </row>
    <row r="50" spans="1:6">
      <c r="A50" s="59" t="s">
        <v>93</v>
      </c>
      <c r="B50" s="60">
        <v>660</v>
      </c>
      <c r="C50" s="50"/>
      <c r="D50" s="50"/>
      <c r="E50" s="59" t="s">
        <v>89</v>
      </c>
      <c r="F50" s="60">
        <v>20</v>
      </c>
    </row>
    <row r="51" spans="1:6">
      <c r="A51" s="59" t="s">
        <v>94</v>
      </c>
      <c r="B51" s="60">
        <v>268</v>
      </c>
      <c r="C51" s="50"/>
      <c r="D51" s="50"/>
      <c r="E51" s="59" t="s">
        <v>91</v>
      </c>
      <c r="F51" s="60">
        <v>76</v>
      </c>
    </row>
    <row r="52" spans="1:6">
      <c r="A52" s="59" t="s">
        <v>95</v>
      </c>
      <c r="B52" s="60">
        <v>1360</v>
      </c>
      <c r="C52" s="50"/>
      <c r="D52" s="50"/>
      <c r="E52" s="59" t="s">
        <v>96</v>
      </c>
      <c r="F52" s="60">
        <v>402</v>
      </c>
    </row>
    <row r="53" spans="1:6">
      <c r="A53" s="59" t="s">
        <v>97</v>
      </c>
      <c r="B53" s="60">
        <v>16</v>
      </c>
      <c r="C53" s="50"/>
      <c r="D53" s="50"/>
      <c r="E53" s="59" t="s">
        <v>98</v>
      </c>
      <c r="F53" s="60">
        <v>182</v>
      </c>
    </row>
    <row r="54" spans="1:6">
      <c r="A54" s="59"/>
      <c r="B54" s="50"/>
      <c r="C54" s="50"/>
      <c r="D54" s="50"/>
      <c r="E54" s="59" t="s">
        <v>95</v>
      </c>
      <c r="F54" s="60">
        <v>1762</v>
      </c>
    </row>
    <row r="55" spans="1:6">
      <c r="A55" s="61"/>
      <c r="B55" s="50"/>
      <c r="C55" s="50"/>
      <c r="D55" s="50"/>
      <c r="E55" s="61" t="s">
        <v>97</v>
      </c>
      <c r="F55" s="62">
        <v>386</v>
      </c>
    </row>
    <row r="56" spans="1:6">
      <c r="A56" s="61"/>
      <c r="B56" s="50"/>
      <c r="C56" s="50"/>
      <c r="D56" s="50"/>
      <c r="E56" s="61" t="s">
        <v>99</v>
      </c>
      <c r="F56" s="62">
        <v>882</v>
      </c>
    </row>
    <row r="57" spans="1:6">
      <c r="A57" s="131" t="s">
        <v>103</v>
      </c>
      <c r="B57" s="131"/>
      <c r="C57" s="131"/>
      <c r="D57" s="131"/>
      <c r="E57" s="131"/>
      <c r="F57" s="131"/>
    </row>
    <row r="58" spans="1:6">
      <c r="A58" s="131" t="s">
        <v>104</v>
      </c>
      <c r="B58" s="131"/>
      <c r="C58" s="131"/>
      <c r="D58" s="131"/>
      <c r="E58" s="131"/>
      <c r="F58" s="131"/>
    </row>
    <row r="59" spans="1:6">
      <c r="A59" s="132" t="s">
        <v>100</v>
      </c>
      <c r="B59" s="133"/>
      <c r="C59" s="133"/>
      <c r="D59" s="133"/>
      <c r="E59" s="133"/>
      <c r="F59" s="133"/>
    </row>
    <row r="60" spans="1:6">
      <c r="A60" s="134" t="s">
        <v>101</v>
      </c>
      <c r="B60" s="134"/>
      <c r="C60" s="134"/>
      <c r="D60" s="134"/>
      <c r="E60" s="134"/>
      <c r="F60" s="134"/>
    </row>
  </sheetData>
  <mergeCells count="5">
    <mergeCell ref="A4:F4"/>
    <mergeCell ref="A57:F57"/>
    <mergeCell ref="A58:F58"/>
    <mergeCell ref="A59:F59"/>
    <mergeCell ref="A60:F60"/>
  </mergeCells>
  <printOptions horizontalCentered="1"/>
  <pageMargins left="0.27559055118110237" right="0.27559055118110237" top="0.59055118110236227" bottom="0.31496062992125984" header="0.51181102362204722" footer="0.51181102362204722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366F-9E6E-4AD2-B850-AA8A77AA03F2}">
  <dimension ref="B1:BQ68"/>
  <sheetViews>
    <sheetView zoomScale="85" zoomScaleNormal="85" workbookViewId="0">
      <selection activeCell="O34" sqref="O34"/>
    </sheetView>
  </sheetViews>
  <sheetFormatPr baseColWidth="10" defaultRowHeight="15"/>
  <cols>
    <col min="2" max="2" width="32.7109375" customWidth="1"/>
    <col min="3" max="7" width="4" bestFit="1" customWidth="1"/>
    <col min="8" max="19" width="3.140625" bestFit="1" customWidth="1"/>
    <col min="20" max="20" width="3.7109375" customWidth="1"/>
    <col min="21" max="52" width="3.140625" bestFit="1" customWidth="1"/>
    <col min="53" max="69" width="3.7109375" bestFit="1" customWidth="1"/>
  </cols>
  <sheetData>
    <row r="1" spans="2:69" ht="139.5" thickBot="1">
      <c r="B1" s="63"/>
      <c r="C1" s="70" t="s">
        <v>7</v>
      </c>
      <c r="D1" s="70" t="s">
        <v>96</v>
      </c>
      <c r="E1" s="71" t="s">
        <v>36</v>
      </c>
      <c r="F1" s="71" t="s">
        <v>37</v>
      </c>
      <c r="G1" s="71" t="s">
        <v>38</v>
      </c>
      <c r="H1" s="71" t="s">
        <v>39</v>
      </c>
      <c r="I1" s="71" t="s">
        <v>40</v>
      </c>
      <c r="J1" s="71" t="s">
        <v>41</v>
      </c>
      <c r="K1" s="71" t="s">
        <v>42</v>
      </c>
      <c r="L1" s="71" t="s">
        <v>43</v>
      </c>
      <c r="M1" s="71" t="s">
        <v>44</v>
      </c>
      <c r="N1" s="71" t="s">
        <v>46</v>
      </c>
      <c r="O1" s="71" t="s">
        <v>45</v>
      </c>
      <c r="P1" s="71" t="s">
        <v>49</v>
      </c>
      <c r="Q1" s="71" t="s">
        <v>51</v>
      </c>
      <c r="R1" s="71" t="s">
        <v>48</v>
      </c>
      <c r="S1" s="71" t="s">
        <v>47</v>
      </c>
      <c r="T1" s="71" t="s">
        <v>50</v>
      </c>
      <c r="U1" s="71" t="s">
        <v>52</v>
      </c>
      <c r="V1" s="71" t="s">
        <v>53</v>
      </c>
      <c r="W1" s="71" t="s">
        <v>56</v>
      </c>
      <c r="X1" s="71" t="s">
        <v>58</v>
      </c>
      <c r="Y1" s="71" t="s">
        <v>60</v>
      </c>
      <c r="Z1" s="71" t="s">
        <v>7</v>
      </c>
      <c r="AA1" s="71" t="s">
        <v>54</v>
      </c>
      <c r="AB1" s="71" t="s">
        <v>62</v>
      </c>
      <c r="AC1" s="71" t="s">
        <v>57</v>
      </c>
      <c r="AD1" s="71" t="s">
        <v>55</v>
      </c>
      <c r="AE1" s="71" t="s">
        <v>59</v>
      </c>
      <c r="AF1" s="71" t="s">
        <v>61</v>
      </c>
      <c r="AG1" s="71" t="s">
        <v>63</v>
      </c>
      <c r="AH1" s="71" t="s">
        <v>64</v>
      </c>
      <c r="AI1" s="71" t="s">
        <v>65</v>
      </c>
      <c r="AJ1" s="71" t="s">
        <v>66</v>
      </c>
      <c r="AK1" s="71" t="s">
        <v>67</v>
      </c>
      <c r="AL1" s="71" t="s">
        <v>68</v>
      </c>
      <c r="AM1" s="71" t="s">
        <v>74</v>
      </c>
      <c r="AN1" s="71" t="s">
        <v>69</v>
      </c>
      <c r="AO1" s="71" t="s">
        <v>70</v>
      </c>
      <c r="AP1" s="71" t="s">
        <v>71</v>
      </c>
      <c r="AQ1" s="71" t="s">
        <v>72</v>
      </c>
      <c r="AR1" s="71" t="s">
        <v>73</v>
      </c>
      <c r="AS1" s="71" t="s">
        <v>78</v>
      </c>
      <c r="AT1" s="71" t="s">
        <v>75</v>
      </c>
      <c r="AU1" s="71" t="s">
        <v>76</v>
      </c>
      <c r="AV1" s="71" t="s">
        <v>77</v>
      </c>
      <c r="AW1" s="71" t="s">
        <v>83</v>
      </c>
      <c r="AX1" s="71" t="s">
        <v>79</v>
      </c>
      <c r="AY1" s="71" t="s">
        <v>80</v>
      </c>
      <c r="AZ1" s="71" t="s">
        <v>81</v>
      </c>
      <c r="BA1" s="70" t="s">
        <v>90</v>
      </c>
      <c r="BB1" s="70" t="s">
        <v>82</v>
      </c>
      <c r="BC1" s="70" t="s">
        <v>84</v>
      </c>
      <c r="BD1" s="70" t="s">
        <v>85</v>
      </c>
      <c r="BE1" s="70" t="s">
        <v>86</v>
      </c>
      <c r="BF1" s="70" t="s">
        <v>96</v>
      </c>
      <c r="BG1" s="70" t="s">
        <v>98</v>
      </c>
      <c r="BH1" s="70" t="s">
        <v>92</v>
      </c>
      <c r="BI1" s="70" t="s">
        <v>87</v>
      </c>
      <c r="BJ1" s="70" t="s">
        <v>88</v>
      </c>
      <c r="BK1" s="70" t="s">
        <v>89</v>
      </c>
      <c r="BL1" s="70" t="s">
        <v>91</v>
      </c>
      <c r="BM1" s="70" t="s">
        <v>93</v>
      </c>
      <c r="BN1" s="70" t="s">
        <v>94</v>
      </c>
      <c r="BO1" s="70" t="s">
        <v>95</v>
      </c>
      <c r="BP1" s="70" t="s">
        <v>97</v>
      </c>
      <c r="BQ1" s="72" t="s">
        <v>99</v>
      </c>
    </row>
    <row r="2" spans="2:69">
      <c r="B2" s="67" t="s">
        <v>7</v>
      </c>
      <c r="C2" t="s">
        <v>29</v>
      </c>
      <c r="D2">
        <v>402</v>
      </c>
      <c r="E2">
        <v>706</v>
      </c>
      <c r="F2">
        <v>81</v>
      </c>
      <c r="BQ2" s="64"/>
    </row>
    <row r="3" spans="2:69">
      <c r="B3" s="67" t="s">
        <v>96</v>
      </c>
      <c r="C3">
        <v>402</v>
      </c>
      <c r="D3" t="s">
        <v>29</v>
      </c>
      <c r="E3">
        <v>304</v>
      </c>
      <c r="F3">
        <v>372</v>
      </c>
      <c r="BQ3" s="64"/>
    </row>
    <row r="4" spans="2:69">
      <c r="B4" s="68" t="s">
        <v>36</v>
      </c>
      <c r="C4">
        <v>706</v>
      </c>
      <c r="D4">
        <v>304</v>
      </c>
      <c r="E4" t="s">
        <v>29</v>
      </c>
      <c r="BQ4" s="64"/>
    </row>
    <row r="5" spans="2:69">
      <c r="B5" s="68" t="s">
        <v>37</v>
      </c>
      <c r="C5">
        <v>81</v>
      </c>
      <c r="D5">
        <v>372</v>
      </c>
      <c r="F5" t="s">
        <v>29</v>
      </c>
      <c r="BQ5" s="64"/>
    </row>
    <row r="6" spans="2:69">
      <c r="B6" s="68" t="s">
        <v>38</v>
      </c>
      <c r="BQ6" s="64"/>
    </row>
    <row r="7" spans="2:69">
      <c r="B7" s="68" t="s">
        <v>39</v>
      </c>
      <c r="BQ7" s="64"/>
    </row>
    <row r="8" spans="2:69">
      <c r="B8" s="68" t="s">
        <v>40</v>
      </c>
      <c r="BQ8" s="64"/>
    </row>
    <row r="9" spans="2:69">
      <c r="B9" s="68" t="s">
        <v>41</v>
      </c>
      <c r="BQ9" s="64"/>
    </row>
    <row r="10" spans="2:69">
      <c r="B10" s="68" t="s">
        <v>42</v>
      </c>
      <c r="BQ10" s="64"/>
    </row>
    <row r="11" spans="2:69">
      <c r="B11" s="68" t="s">
        <v>43</v>
      </c>
      <c r="BQ11" s="64"/>
    </row>
    <row r="12" spans="2:69">
      <c r="B12" s="68" t="s">
        <v>44</v>
      </c>
      <c r="BQ12" s="64"/>
    </row>
    <row r="13" spans="2:69">
      <c r="B13" s="68" t="s">
        <v>46</v>
      </c>
      <c r="BQ13" s="64"/>
    </row>
    <row r="14" spans="2:69">
      <c r="B14" s="68" t="s">
        <v>45</v>
      </c>
      <c r="BQ14" s="64"/>
    </row>
    <row r="15" spans="2:69">
      <c r="B15" s="68" t="s">
        <v>49</v>
      </c>
      <c r="BQ15" s="64"/>
    </row>
    <row r="16" spans="2:69">
      <c r="B16" s="68" t="s">
        <v>51</v>
      </c>
      <c r="BQ16" s="64"/>
    </row>
    <row r="17" spans="2:69">
      <c r="B17" s="68" t="s">
        <v>48</v>
      </c>
      <c r="BQ17" s="64"/>
    </row>
    <row r="18" spans="2:69">
      <c r="B18" s="68" t="s">
        <v>47</v>
      </c>
      <c r="BQ18" s="64"/>
    </row>
    <row r="19" spans="2:69">
      <c r="B19" s="68" t="s">
        <v>50</v>
      </c>
      <c r="BQ19" s="64"/>
    </row>
    <row r="20" spans="2:69">
      <c r="B20" s="68" t="s">
        <v>52</v>
      </c>
      <c r="BQ20" s="64"/>
    </row>
    <row r="21" spans="2:69">
      <c r="B21" s="68" t="s">
        <v>53</v>
      </c>
      <c r="BQ21" s="64"/>
    </row>
    <row r="22" spans="2:69">
      <c r="B22" s="68" t="s">
        <v>56</v>
      </c>
      <c r="BQ22" s="64"/>
    </row>
    <row r="23" spans="2:69">
      <c r="B23" s="68" t="s">
        <v>58</v>
      </c>
      <c r="BQ23" s="64"/>
    </row>
    <row r="24" spans="2:69">
      <c r="B24" s="68" t="s">
        <v>60</v>
      </c>
      <c r="BQ24" s="64"/>
    </row>
    <row r="25" spans="2:69">
      <c r="B25" s="68" t="s">
        <v>7</v>
      </c>
      <c r="BQ25" s="64"/>
    </row>
    <row r="26" spans="2:69">
      <c r="B26" s="68" t="s">
        <v>54</v>
      </c>
      <c r="BQ26" s="64"/>
    </row>
    <row r="27" spans="2:69">
      <c r="B27" s="68" t="s">
        <v>62</v>
      </c>
      <c r="BQ27" s="64"/>
    </row>
    <row r="28" spans="2:69">
      <c r="B28" s="68" t="s">
        <v>57</v>
      </c>
      <c r="BQ28" s="64"/>
    </row>
    <row r="29" spans="2:69">
      <c r="B29" s="68" t="s">
        <v>55</v>
      </c>
      <c r="BQ29" s="64"/>
    </row>
    <row r="30" spans="2:69">
      <c r="B30" s="68" t="s">
        <v>59</v>
      </c>
      <c r="BQ30" s="64"/>
    </row>
    <row r="31" spans="2:69">
      <c r="B31" s="68" t="s">
        <v>61</v>
      </c>
      <c r="BQ31" s="64"/>
    </row>
    <row r="32" spans="2:69">
      <c r="B32" s="68" t="s">
        <v>63</v>
      </c>
      <c r="BQ32" s="64"/>
    </row>
    <row r="33" spans="2:69">
      <c r="B33" s="68" t="s">
        <v>64</v>
      </c>
      <c r="BQ33" s="64"/>
    </row>
    <row r="34" spans="2:69">
      <c r="B34" s="68" t="s">
        <v>65</v>
      </c>
      <c r="BQ34" s="64"/>
    </row>
    <row r="35" spans="2:69">
      <c r="B35" s="68" t="s">
        <v>66</v>
      </c>
      <c r="BQ35" s="64"/>
    </row>
    <row r="36" spans="2:69">
      <c r="B36" s="68" t="s">
        <v>67</v>
      </c>
      <c r="BQ36" s="64"/>
    </row>
    <row r="37" spans="2:69">
      <c r="B37" s="68" t="s">
        <v>68</v>
      </c>
      <c r="BQ37" s="64"/>
    </row>
    <row r="38" spans="2:69">
      <c r="B38" s="68" t="s">
        <v>74</v>
      </c>
      <c r="BQ38" s="64"/>
    </row>
    <row r="39" spans="2:69">
      <c r="B39" s="68" t="s">
        <v>69</v>
      </c>
      <c r="BQ39" s="64"/>
    </row>
    <row r="40" spans="2:69">
      <c r="B40" s="68" t="s">
        <v>70</v>
      </c>
      <c r="BQ40" s="64"/>
    </row>
    <row r="41" spans="2:69">
      <c r="B41" s="68" t="s">
        <v>71</v>
      </c>
      <c r="BQ41" s="64"/>
    </row>
    <row r="42" spans="2:69">
      <c r="B42" s="68" t="s">
        <v>72</v>
      </c>
      <c r="BQ42" s="64"/>
    </row>
    <row r="43" spans="2:69">
      <c r="B43" s="68" t="s">
        <v>73</v>
      </c>
      <c r="BQ43" s="64"/>
    </row>
    <row r="44" spans="2:69">
      <c r="B44" s="68" t="s">
        <v>78</v>
      </c>
      <c r="BQ44" s="64"/>
    </row>
    <row r="45" spans="2:69">
      <c r="B45" s="68" t="s">
        <v>75</v>
      </c>
      <c r="BQ45" s="64"/>
    </row>
    <row r="46" spans="2:69">
      <c r="B46" s="68" t="s">
        <v>76</v>
      </c>
      <c r="BQ46" s="64"/>
    </row>
    <row r="47" spans="2:69">
      <c r="B47" s="68" t="s">
        <v>77</v>
      </c>
      <c r="BQ47" s="64"/>
    </row>
    <row r="48" spans="2:69">
      <c r="B48" s="68" t="s">
        <v>83</v>
      </c>
      <c r="BQ48" s="64"/>
    </row>
    <row r="49" spans="2:69">
      <c r="B49" s="68" t="s">
        <v>79</v>
      </c>
      <c r="BQ49" s="64"/>
    </row>
    <row r="50" spans="2:69">
      <c r="B50" s="68" t="s">
        <v>80</v>
      </c>
      <c r="BQ50" s="64"/>
    </row>
    <row r="51" spans="2:69">
      <c r="B51" s="68" t="s">
        <v>81</v>
      </c>
      <c r="BQ51" s="64"/>
    </row>
    <row r="52" spans="2:69">
      <c r="B52" s="67" t="s">
        <v>90</v>
      </c>
      <c r="BQ52" s="64"/>
    </row>
    <row r="53" spans="2:69">
      <c r="B53" s="67" t="s">
        <v>82</v>
      </c>
      <c r="BQ53" s="64"/>
    </row>
    <row r="54" spans="2:69">
      <c r="B54" s="67" t="s">
        <v>84</v>
      </c>
      <c r="BQ54" s="64"/>
    </row>
    <row r="55" spans="2:69">
      <c r="B55" s="67" t="s">
        <v>85</v>
      </c>
      <c r="BQ55" s="64"/>
    </row>
    <row r="56" spans="2:69">
      <c r="B56" s="67" t="s">
        <v>86</v>
      </c>
      <c r="BQ56" s="64"/>
    </row>
    <row r="57" spans="2:69">
      <c r="B57" s="67" t="s">
        <v>96</v>
      </c>
      <c r="BQ57" s="64"/>
    </row>
    <row r="58" spans="2:69">
      <c r="B58" s="67" t="s">
        <v>98</v>
      </c>
      <c r="BQ58" s="64"/>
    </row>
    <row r="59" spans="2:69">
      <c r="B59" s="67" t="s">
        <v>92</v>
      </c>
      <c r="BQ59" s="64"/>
    </row>
    <row r="60" spans="2:69">
      <c r="B60" s="67" t="s">
        <v>87</v>
      </c>
      <c r="BQ60" s="64"/>
    </row>
    <row r="61" spans="2:69">
      <c r="B61" s="67" t="s">
        <v>88</v>
      </c>
      <c r="BQ61" s="64"/>
    </row>
    <row r="62" spans="2:69">
      <c r="B62" s="67" t="s">
        <v>89</v>
      </c>
      <c r="BQ62" s="64"/>
    </row>
    <row r="63" spans="2:69">
      <c r="B63" s="67" t="s">
        <v>91</v>
      </c>
      <c r="BQ63" s="64"/>
    </row>
    <row r="64" spans="2:69">
      <c r="B64" s="67" t="s">
        <v>93</v>
      </c>
      <c r="BQ64" s="64"/>
    </row>
    <row r="65" spans="2:69">
      <c r="B65" s="67" t="s">
        <v>94</v>
      </c>
      <c r="BQ65" s="64"/>
    </row>
    <row r="66" spans="2:69">
      <c r="B66" s="67" t="s">
        <v>95</v>
      </c>
      <c r="BQ66" s="64"/>
    </row>
    <row r="67" spans="2:69">
      <c r="B67" s="67" t="s">
        <v>97</v>
      </c>
      <c r="BQ67" s="64"/>
    </row>
    <row r="68" spans="2:69" ht="15.75" thickBot="1">
      <c r="B68" s="69" t="s">
        <v>99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B268-50F4-4576-81EE-84B1AFBAFED8}">
  <dimension ref="F1:F50"/>
  <sheetViews>
    <sheetView workbookViewId="0">
      <selection activeCell="G6" sqref="G6"/>
    </sheetView>
  </sheetViews>
  <sheetFormatPr baseColWidth="10" defaultRowHeight="15"/>
  <cols>
    <col min="6" max="6" width="26.5703125" customWidth="1"/>
  </cols>
  <sheetData>
    <row r="1" spans="6:6">
      <c r="F1" t="s">
        <v>102</v>
      </c>
    </row>
    <row r="2" spans="6:6">
      <c r="F2" t="s">
        <v>7</v>
      </c>
    </row>
    <row r="3" spans="6:6">
      <c r="F3" s="59" t="s">
        <v>36</v>
      </c>
    </row>
    <row r="4" spans="6:6">
      <c r="F4" s="59" t="s">
        <v>37</v>
      </c>
    </row>
    <row r="5" spans="6:6">
      <c r="F5" s="59" t="s">
        <v>38</v>
      </c>
    </row>
    <row r="6" spans="6:6">
      <c r="F6" s="59" t="s">
        <v>39</v>
      </c>
    </row>
    <row r="7" spans="6:6">
      <c r="F7" s="59" t="s">
        <v>41</v>
      </c>
    </row>
    <row r="8" spans="6:6">
      <c r="F8" s="59" t="s">
        <v>42</v>
      </c>
    </row>
    <row r="9" spans="6:6">
      <c r="F9" s="59" t="s">
        <v>44</v>
      </c>
    </row>
    <row r="10" spans="6:6">
      <c r="F10" s="59" t="s">
        <v>45</v>
      </c>
    </row>
    <row r="11" spans="6:6">
      <c r="F11" s="59" t="s">
        <v>47</v>
      </c>
    </row>
    <row r="12" spans="6:6">
      <c r="F12" s="59" t="s">
        <v>48</v>
      </c>
    </row>
    <row r="13" spans="6:6">
      <c r="F13" s="59" t="s">
        <v>50</v>
      </c>
    </row>
    <row r="14" spans="6:6">
      <c r="F14" s="59" t="s">
        <v>52</v>
      </c>
    </row>
    <row r="15" spans="6:6">
      <c r="F15" s="59" t="s">
        <v>53</v>
      </c>
    </row>
    <row r="16" spans="6:6">
      <c r="F16" s="59" t="s">
        <v>7</v>
      </c>
    </row>
    <row r="17" spans="6:6">
      <c r="F17" s="59" t="s">
        <v>54</v>
      </c>
    </row>
    <row r="18" spans="6:6">
      <c r="F18" s="59" t="s">
        <v>55</v>
      </c>
    </row>
    <row r="19" spans="6:6">
      <c r="F19" s="59" t="s">
        <v>57</v>
      </c>
    </row>
    <row r="20" spans="6:6">
      <c r="F20" s="59" t="s">
        <v>59</v>
      </c>
    </row>
    <row r="21" spans="6:6">
      <c r="F21" s="59" t="s">
        <v>61</v>
      </c>
    </row>
    <row r="22" spans="6:6">
      <c r="F22" s="59" t="s">
        <v>63</v>
      </c>
    </row>
    <row r="23" spans="6:6">
      <c r="F23" s="59" t="s">
        <v>64</v>
      </c>
    </row>
    <row r="24" spans="6:6">
      <c r="F24" s="59" t="s">
        <v>65</v>
      </c>
    </row>
    <row r="25" spans="6:6">
      <c r="F25" s="59" t="s">
        <v>66</v>
      </c>
    </row>
    <row r="26" spans="6:6">
      <c r="F26" s="59" t="s">
        <v>67</v>
      </c>
    </row>
    <row r="27" spans="6:6">
      <c r="F27" s="59" t="s">
        <v>68</v>
      </c>
    </row>
    <row r="28" spans="6:6">
      <c r="F28" s="59" t="s">
        <v>69</v>
      </c>
    </row>
    <row r="29" spans="6:6">
      <c r="F29" s="59" t="s">
        <v>70</v>
      </c>
    </row>
    <row r="30" spans="6:6">
      <c r="F30" s="59" t="s">
        <v>71</v>
      </c>
    </row>
    <row r="31" spans="6:6">
      <c r="F31" s="59" t="s">
        <v>72</v>
      </c>
    </row>
    <row r="32" spans="6:6">
      <c r="F32" s="59" t="s">
        <v>73</v>
      </c>
    </row>
    <row r="33" spans="6:6">
      <c r="F33" s="59" t="s">
        <v>75</v>
      </c>
    </row>
    <row r="34" spans="6:6">
      <c r="F34" s="59" t="s">
        <v>76</v>
      </c>
    </row>
    <row r="35" spans="6:6">
      <c r="F35" s="59" t="s">
        <v>77</v>
      </c>
    </row>
    <row r="36" spans="6:6">
      <c r="F36" s="59" t="s">
        <v>79</v>
      </c>
    </row>
    <row r="37" spans="6:6">
      <c r="F37" s="59" t="s">
        <v>80</v>
      </c>
    </row>
    <row r="38" spans="6:6">
      <c r="F38" s="59" t="s">
        <v>81</v>
      </c>
    </row>
    <row r="39" spans="6:6">
      <c r="F39" s="59" t="s">
        <v>82</v>
      </c>
    </row>
    <row r="40" spans="6:6">
      <c r="F40" s="59" t="s">
        <v>84</v>
      </c>
    </row>
    <row r="41" spans="6:6">
      <c r="F41" s="59" t="s">
        <v>85</v>
      </c>
    </row>
    <row r="42" spans="6:6">
      <c r="F42" s="59" t="s">
        <v>86</v>
      </c>
    </row>
    <row r="43" spans="6:6">
      <c r="F43" s="59" t="s">
        <v>87</v>
      </c>
    </row>
    <row r="44" spans="6:6">
      <c r="F44" s="59" t="s">
        <v>88</v>
      </c>
    </row>
    <row r="45" spans="6:6">
      <c r="F45" s="59" t="s">
        <v>89</v>
      </c>
    </row>
    <row r="46" spans="6:6">
      <c r="F46" s="59" t="s">
        <v>91</v>
      </c>
    </row>
    <row r="47" spans="6:6">
      <c r="F47" s="59" t="s">
        <v>93</v>
      </c>
    </row>
    <row r="48" spans="6:6">
      <c r="F48" s="59" t="s">
        <v>94</v>
      </c>
    </row>
    <row r="49" spans="6:6">
      <c r="F49" s="59" t="s">
        <v>95</v>
      </c>
    </row>
    <row r="50" spans="6:6">
      <c r="F50" s="59" t="s">
        <v>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26E9D297A0B4C9F5F39106359042F" ma:contentTypeVersion="10" ma:contentTypeDescription="Crée un document." ma:contentTypeScope="" ma:versionID="6f98e7446417891b12b5195ee2d3c12f">
  <xsd:schema xmlns:xsd="http://www.w3.org/2001/XMLSchema" xmlns:xs="http://www.w3.org/2001/XMLSchema" xmlns:p="http://schemas.microsoft.com/office/2006/metadata/properties" xmlns:ns2="41669323-315e-4050-b993-6e999258935d" xmlns:ns3="c2c531e6-2905-40a6-aa02-04457ed6a4ca" targetNamespace="http://schemas.microsoft.com/office/2006/metadata/properties" ma:root="true" ma:fieldsID="b1ae7caa15d89d26fa2fc38674d2746e" ns2:_="" ns3:_="">
    <xsd:import namespace="41669323-315e-4050-b993-6e999258935d"/>
    <xsd:import namespace="c2c531e6-2905-40a6-aa02-04457ed6a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69323-315e-4050-b993-6e9992589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90dc5254-b08d-46df-b2eb-3fa4a3bde8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531e6-2905-40a6-aa02-04457ed6a4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1fa106-a3b7-4817-9b6e-698e4f8bd4b4}" ma:internalName="TaxCatchAll" ma:showField="CatchAllData" ma:web="c2c531e6-2905-40a6-aa02-04457ed6a4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669323-315e-4050-b993-6e999258935d">
      <Terms xmlns="http://schemas.microsoft.com/office/infopath/2007/PartnerControls"/>
    </lcf76f155ced4ddcb4097134ff3c332f>
    <TaxCatchAll xmlns="c2c531e6-2905-40a6-aa02-04457ed6a4ca"/>
  </documentManagement>
</p:properties>
</file>

<file path=customXml/itemProps1.xml><?xml version="1.0" encoding="utf-8"?>
<ds:datastoreItem xmlns:ds="http://schemas.openxmlformats.org/officeDocument/2006/customXml" ds:itemID="{69762705-718B-4DA5-99E8-DD8A50720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69323-315e-4050-b993-6e999258935d"/>
    <ds:schemaRef ds:uri="c2c531e6-2905-40a6-aa02-04457ed6a4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A9DB-39C1-48E9-9830-6776D5C0E9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B3A3F-B6B0-41F6-AFE5-292167AC2BB6}">
  <ds:schemaRefs>
    <ds:schemaRef ds:uri="http://schemas.microsoft.com/office/2006/metadata/properties"/>
    <ds:schemaRef ds:uri="http://schemas.microsoft.com/office/infopath/2007/PartnerControls"/>
    <ds:schemaRef ds:uri="41669323-315e-4050-b993-6e999258935d"/>
    <ds:schemaRef ds:uri="c2c531e6-2905-40a6-aa02-04457ed6a4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Frais de déplacement</vt:lpstr>
      <vt:lpstr>Tableau des distances</vt:lpstr>
      <vt:lpstr>Table des distances</vt:lpstr>
      <vt:lpstr>Listes</vt:lpstr>
      <vt:lpstr>'Frais de déplacement'!Zone_d_impression</vt:lpstr>
      <vt:lpstr>'Tableau des distances'!Zone_d_impression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Roy</dc:creator>
  <cp:lastModifiedBy>Evelyne De Longchamp</cp:lastModifiedBy>
  <cp:lastPrinted>2023-01-16T21:35:30Z</cp:lastPrinted>
  <dcterms:created xsi:type="dcterms:W3CDTF">2022-03-31T15:34:10Z</dcterms:created>
  <dcterms:modified xsi:type="dcterms:W3CDTF">2023-03-03T20:40:30Z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0x0101002BE26E9D297A0B4C9F5F39106359042F</vt:lpwstr>
  </property>
</Properties>
</file>